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pamelaacheson/Desktop/"/>
    </mc:Choice>
  </mc:AlternateContent>
  <xr:revisionPtr revIDLastSave="0" documentId="8_{7C423238-CD37-EF43-BE97-C4488B95340D}" xr6:coauthVersionLast="46" xr6:coauthVersionMax="46" xr10:uidLastSave="{00000000-0000-0000-0000-000000000000}"/>
  <bookViews>
    <workbookView xWindow="0" yWindow="460" windowWidth="25600" windowHeight="12300" tabRatio="724" firstSheet="4" activeTab="8" xr2:uid="{00000000-000D-0000-FFFF-FFFF00000000}"/>
  </bookViews>
  <sheets>
    <sheet name="Introduction" sheetId="1" r:id="rId1"/>
    <sheet name="School Information" sheetId="18" r:id="rId2"/>
    <sheet name="Section 1 - Safer Recruitment" sheetId="2" r:id="rId3"/>
    <sheet name="Section 2 - Man of Safeguarding" sheetId="3" r:id="rId4"/>
    <sheet name="Section 3 - Inclusion" sheetId="12" r:id="rId5"/>
    <sheet name="Section 4 - Managing Risk" sheetId="4" r:id="rId6"/>
    <sheet name="Section 5 - Early Years" sheetId="10" r:id="rId7"/>
    <sheet name="Section 6 - Learn Beyond Class" sheetId="11" r:id="rId8"/>
    <sheet name="Section 7 - Premises Security" sheetId="13" r:id="rId9"/>
    <sheet name="Section 8 - Primises H&amp;S" sheetId="14" r:id="rId10"/>
    <sheet name="Secondary Phase Only" sheetId="15" r:id="rId11"/>
    <sheet name="Data Capture (NYSCP Only)" sheetId="19" r:id="rId12"/>
  </sheets>
  <definedNames>
    <definedName name="_Toc436234715" localSheetId="3">'Section 2 - Man of Safeguarding'!$A$1</definedName>
    <definedName name="agreedby" localSheetId="1">'School Information'!$C$15</definedName>
    <definedName name="Completedby" localSheetId="1">'School Information'!$C$13</definedName>
    <definedName name="contactdetails" localSheetId="1">'School Information'!$C$14</definedName>
    <definedName name="datereturned" localSheetId="1">'School Information'!$C$16</definedName>
    <definedName name="s235b" localSheetId="3">'Section 2 - Man of Safeguarding'!$E$119</definedName>
    <definedName name="s2q10a" localSheetId="3">'Section 2 - Man of Safeguarding'!$D$51</definedName>
    <definedName name="s2q10b" localSheetId="3">'Section 2 - Man of Safeguarding'!$E$51</definedName>
    <definedName name="s2q10c" localSheetId="3">'Section 2 - Man of Safeguarding'!$F$51</definedName>
    <definedName name="s2q11a" localSheetId="3">'Section 2 - Man of Safeguarding'!$D$53</definedName>
    <definedName name="s2q11b" localSheetId="3">'Section 2 - Man of Safeguarding'!$E$53</definedName>
    <definedName name="s2q11c" localSheetId="3">'Section 2 - Man of Safeguarding'!$F$53</definedName>
    <definedName name="s2q12a" localSheetId="3">'Section 2 - Man of Safeguarding'!$D$57</definedName>
    <definedName name="s2q12b" localSheetId="3">'Section 2 - Man of Safeguarding'!$E$57</definedName>
    <definedName name="s2q12c" localSheetId="3">'Section 2 - Man of Safeguarding'!$F$57</definedName>
    <definedName name="s2q13a" localSheetId="3">'Section 2 - Man of Safeguarding'!$D$61</definedName>
    <definedName name="s2q13b" localSheetId="3">'Section 2 - Man of Safeguarding'!$E$61</definedName>
    <definedName name="s2q13c" localSheetId="3">'Section 2 - Man of Safeguarding'!$F$61</definedName>
    <definedName name="s2q14a" localSheetId="3">'Section 2 - Man of Safeguarding'!$D$63</definedName>
    <definedName name="s2q14b" localSheetId="3">'Section 2 - Man of Safeguarding'!$E$63</definedName>
    <definedName name="s2q14c" localSheetId="3">'Section 2 - Man of Safeguarding'!$F$63</definedName>
    <definedName name="s2q15a" localSheetId="3">'Section 2 - Man of Safeguarding'!$D$65</definedName>
    <definedName name="s2q15b" localSheetId="3">'Section 2 - Man of Safeguarding'!$E$65</definedName>
    <definedName name="s2q15c" localSheetId="3">'Section 2 - Man of Safeguarding'!$F$65</definedName>
    <definedName name="s2q16a" localSheetId="3">'Section 2 - Man of Safeguarding'!$D$67</definedName>
    <definedName name="s2q16b" localSheetId="3">'Section 2 - Man of Safeguarding'!$E$67</definedName>
    <definedName name="s2q16c" localSheetId="3">'Section 2 - Man of Safeguarding'!$F$67</definedName>
    <definedName name="s2q17a" localSheetId="3">'Section 2 - Man of Safeguarding'!$D$69</definedName>
    <definedName name="s2q17b" localSheetId="3">'Section 2 - Man of Safeguarding'!$E$69</definedName>
    <definedName name="s2q17c" localSheetId="3">'Section 2 - Man of Safeguarding'!$F$69</definedName>
    <definedName name="s2q18a" localSheetId="3">'Section 2 - Man of Safeguarding'!$D$71</definedName>
    <definedName name="s2q18b" localSheetId="3">'Section 2 - Man of Safeguarding'!$E$71</definedName>
    <definedName name="s2q18c" localSheetId="3">'Section 2 - Man of Safeguarding'!$F$71</definedName>
    <definedName name="s2q19a" localSheetId="3">'Section 2 - Man of Safeguarding'!$D$74</definedName>
    <definedName name="s2q19b" localSheetId="3">'Section 2 - Man of Safeguarding'!$E$74</definedName>
    <definedName name="s2q19c" localSheetId="3">'Section 2 - Man of Safeguarding'!$F$74</definedName>
    <definedName name="s2q1a" localSheetId="3">'Section 2 - Man of Safeguarding'!$D$4</definedName>
    <definedName name="s2q1b" localSheetId="3">'Section 2 - Man of Safeguarding'!$E$4</definedName>
    <definedName name="s2q1c" localSheetId="3">'Section 2 - Man of Safeguarding'!$F$4</definedName>
    <definedName name="s2q20a" localSheetId="3">'Section 2 - Man of Safeguarding'!$D$75</definedName>
    <definedName name="s2q20b" localSheetId="3">'Section 2 - Man of Safeguarding'!$E$75</definedName>
    <definedName name="s2q20c" localSheetId="3">'Section 2 - Man of Safeguarding'!$F$75</definedName>
    <definedName name="s2q21a" localSheetId="3">'Section 2 - Man of Safeguarding'!$D$76</definedName>
    <definedName name="s2q21b" localSheetId="3">'Section 2 - Man of Safeguarding'!$E$76</definedName>
    <definedName name="s2q21c" localSheetId="3">'Section 2 - Man of Safeguarding'!$F$76</definedName>
    <definedName name="s2q22a" localSheetId="3">'Section 2 - Man of Safeguarding'!$D$77</definedName>
    <definedName name="s2q22b" localSheetId="3">'Section 2 - Man of Safeguarding'!$E$77</definedName>
    <definedName name="s2q22c" localSheetId="3">'Section 2 - Man of Safeguarding'!$F$77</definedName>
    <definedName name="s2q23a" localSheetId="3">'Section 2 - Man of Safeguarding'!$D$82</definedName>
    <definedName name="s2q23b" localSheetId="3">'Section 2 - Man of Safeguarding'!$E$82</definedName>
    <definedName name="s2q23c" localSheetId="3">'Section 2 - Man of Safeguarding'!$F$82</definedName>
    <definedName name="s2q24a" localSheetId="3">'Section 2 - Man of Safeguarding'!$D$83</definedName>
    <definedName name="s2q24b" localSheetId="3">'Section 2 - Man of Safeguarding'!$E$83</definedName>
    <definedName name="s2q24c" localSheetId="3">'Section 2 - Man of Safeguarding'!$F$83</definedName>
    <definedName name="s2q25a" localSheetId="6">'Section 5 - Early Years'!$D$15</definedName>
    <definedName name="s2q25b" localSheetId="3">'Section 2 - Man of Safeguarding'!$E$92</definedName>
    <definedName name="s2q25c" localSheetId="3">'Section 2 - Man of Safeguarding'!$F$92</definedName>
    <definedName name="s2q26b" localSheetId="6">'Section 5 - Early Years'!$E$15</definedName>
    <definedName name="s2q27a" localSheetId="3">'Section 2 - Man of Safeguarding'!$D$106</definedName>
    <definedName name="s2q27b" localSheetId="3">'Section 2 - Man of Safeguarding'!$E$106</definedName>
    <definedName name="s2q27c" localSheetId="3">'Section 2 - Man of Safeguarding'!$F$106</definedName>
    <definedName name="s2q28a" localSheetId="3">'Section 2 - Man of Safeguarding'!$D$107</definedName>
    <definedName name="s2q28b" localSheetId="3">'Section 2 - Man of Safeguarding'!$E$107</definedName>
    <definedName name="s2q28c" localSheetId="3">'Section 2 - Man of Safeguarding'!$F$107</definedName>
    <definedName name="s2q29a" localSheetId="3">'Section 2 - Man of Safeguarding'!#REF!</definedName>
    <definedName name="s2q29c" localSheetId="3">'Section 2 - Man of Safeguarding'!#REF!</definedName>
    <definedName name="s2q2a" localSheetId="3">'Section 2 - Man of Safeguarding'!$D$6</definedName>
    <definedName name="s2q2b" localSheetId="3">'Section 2 - Man of Safeguarding'!$E$6</definedName>
    <definedName name="s2q2c" localSheetId="3">'Section 2 - Man of Safeguarding'!$F$6</definedName>
    <definedName name="s2q30a" localSheetId="3">'Section 2 - Man of Safeguarding'!#REF!</definedName>
    <definedName name="s2q30b" localSheetId="3">'Section 2 - Man of Safeguarding'!#REF!</definedName>
    <definedName name="s2q30c" localSheetId="3">'Section 2 - Man of Safeguarding'!#REF!</definedName>
    <definedName name="s2q31a" localSheetId="3">'Section 2 - Man of Safeguarding'!#REF!</definedName>
    <definedName name="s2q31b" localSheetId="3">'Section 2 - Man of Safeguarding'!#REF!</definedName>
    <definedName name="s2q31c" localSheetId="3">'Section 2 - Man of Safeguarding'!#REF!</definedName>
    <definedName name="s2q32a" localSheetId="3">'Section 2 - Man of Safeguarding'!$D$112</definedName>
    <definedName name="s2q32b" localSheetId="3">'Section 2 - Man of Safeguarding'!$E$112</definedName>
    <definedName name="s2q32c" localSheetId="3">'Section 2 - Man of Safeguarding'!$F$112</definedName>
    <definedName name="s2q33a" localSheetId="3">'Section 2 - Man of Safeguarding'!$D$113</definedName>
    <definedName name="s2q33b" localSheetId="3">'Section 2 - Man of Safeguarding'!$E$113</definedName>
    <definedName name="s2q33c" localSheetId="3">'Section 2 - Man of Safeguarding'!$F$113</definedName>
    <definedName name="s2q34a" localSheetId="3">'Section 2 - Man of Safeguarding'!$D$118</definedName>
    <definedName name="s2q34b" localSheetId="3">'Section 2 - Man of Safeguarding'!$E$118</definedName>
    <definedName name="s2q34c" localSheetId="3">'Section 2 - Man of Safeguarding'!$F$118</definedName>
    <definedName name="s2q35a" localSheetId="3">'Section 2 - Man of Safeguarding'!$D$119</definedName>
    <definedName name="s2q35c" localSheetId="3">'Section 2 - Man of Safeguarding'!$F$119</definedName>
    <definedName name="s2q3a" localSheetId="3">'Section 2 - Man of Safeguarding'!$D$10</definedName>
    <definedName name="s2q3b" localSheetId="3">'Section 2 - Man of Safeguarding'!$E$10</definedName>
    <definedName name="s2q3c" localSheetId="3">'Section 2 - Man of Safeguarding'!$F$10</definedName>
    <definedName name="s2q4a" localSheetId="3">'Section 2 - Man of Safeguarding'!$D$16</definedName>
    <definedName name="s2q4c" localSheetId="3">'Section 2 - Man of Safeguarding'!$F$16</definedName>
    <definedName name="s2q5a" localSheetId="3">'Section 2 - Man of Safeguarding'!$D$27</definedName>
    <definedName name="s2q5b" localSheetId="3">'Section 2 - Man of Safeguarding'!$E$27</definedName>
    <definedName name="s2q5c" localSheetId="3">'Section 2 - Man of Safeguarding'!$F$27</definedName>
    <definedName name="s2q6a" localSheetId="3">'Section 2 - Man of Safeguarding'!$D$32</definedName>
    <definedName name="s2q6b" localSheetId="3">'Section 2 - Man of Safeguarding'!$E$32</definedName>
    <definedName name="s2q6c" localSheetId="3">'Section 2 - Man of Safeguarding'!$F$32</definedName>
    <definedName name="s2q7a" localSheetId="3">'Section 2 - Man of Safeguarding'!$D$33</definedName>
    <definedName name="s2q7b" localSheetId="3">'Section 2 - Man of Safeguarding'!$E$33</definedName>
    <definedName name="s2q7c" localSheetId="3">'Section 2 - Man of Safeguarding'!$F$33</definedName>
    <definedName name="s2q8a" localSheetId="3">'Section 2 - Man of Safeguarding'!$D$35</definedName>
    <definedName name="s2q8b" localSheetId="3">'Section 2 - Man of Safeguarding'!$E$35</definedName>
    <definedName name="s2q8c" localSheetId="3">'Section 2 - Man of Safeguarding'!$F$35</definedName>
    <definedName name="s2q9a" localSheetId="3">'Section 2 - Man of Safeguarding'!$D$44</definedName>
    <definedName name="s2q9b" localSheetId="3">'Section 2 - Man of Safeguarding'!$E$44</definedName>
    <definedName name="s2q9c" localSheetId="3">'Section 2 - Man of Safeguarding'!$F$44</definedName>
    <definedName name="s41a" localSheetId="5">'Section 4 - Managing Risk'!$D$3</definedName>
    <definedName name="s41b" localSheetId="5">'Section 4 - Managing Risk'!$E$3</definedName>
    <definedName name="s41c" localSheetId="5">'Section 4 - Managing Risk'!$F$3</definedName>
    <definedName name="s42a" localSheetId="5">'Section 4 - Managing Risk'!$D$12</definedName>
    <definedName name="s42b" localSheetId="5">'Section 4 - Managing Risk'!$E$12</definedName>
    <definedName name="s42c" localSheetId="5">'Section 4 - Managing Risk'!$F$12</definedName>
    <definedName name="s47a" localSheetId="6">'Section 5 - Early Years'!$D$17</definedName>
    <definedName name="s47b" localSheetId="6">'Section 5 - Early Years'!$E$17</definedName>
    <definedName name="s47c" localSheetId="6">'Section 5 - Early Years'!$F$17</definedName>
    <definedName name="s48a" localSheetId="6">'Section 5 - Early Years'!$D$18</definedName>
    <definedName name="s48b" localSheetId="6">'Section 5 - Early Years'!$E$18</definedName>
    <definedName name="s48c" localSheetId="6">'Section 5 - Early Years'!$F$18</definedName>
    <definedName name="s49a" localSheetId="5">'Section 4 - Managing Risk'!$D$15</definedName>
    <definedName name="s49b" localSheetId="5">'Section 4 - Managing Risk'!$E$15</definedName>
    <definedName name="s49c" localSheetId="5">'Section 4 - Managing Risk'!$F$15</definedName>
    <definedName name="s51a" localSheetId="7">'Section 6 - Learn Beyond Class'!$D$6</definedName>
    <definedName name="s51b" localSheetId="7">'Section 6 - Learn Beyond Class'!$E$6</definedName>
    <definedName name="s51c" localSheetId="7">'Section 6 - Learn Beyond Class'!$F$6</definedName>
    <definedName name="s52a" localSheetId="7">'Section 6 - Learn Beyond Class'!$D$8</definedName>
    <definedName name="s52b" localSheetId="7">'Section 6 - Learn Beyond Class'!$E$8</definedName>
    <definedName name="s52c" localSheetId="7">'Section 6 - Learn Beyond Class'!$F$8</definedName>
    <definedName name="s56a" localSheetId="7">'Section 6 - Learn Beyond Class'!$D$7</definedName>
    <definedName name="s61a" localSheetId="8">'Section 7 - Premises Security'!$D$3</definedName>
    <definedName name="s61b" localSheetId="8">'Section 7 - Premises Security'!$E$3</definedName>
    <definedName name="s61c" localSheetId="8">'Section 7 - Premises Security'!$F$3</definedName>
    <definedName name="s62a" localSheetId="8">'Section 7 - Premises Security'!$D$4</definedName>
    <definedName name="s62b" localSheetId="8">'Section 7 - Premises Security'!$E$4</definedName>
    <definedName name="s62c" localSheetId="8">'Section 7 - Premises Security'!$F$4</definedName>
    <definedName name="s63a" localSheetId="8">'Section 7 - Premises Security'!$D$5</definedName>
    <definedName name="s63b" localSheetId="8">'Section 7 - Premises Security'!$E$5</definedName>
    <definedName name="s63c" localSheetId="8">'Section 7 - Premises Security'!$F$5</definedName>
    <definedName name="s64a" localSheetId="8">'Section 7 - Premises Security'!$D$7</definedName>
    <definedName name="s64b" localSheetId="8">'Section 7 - Premises Security'!$E$7</definedName>
    <definedName name="s64c" localSheetId="8">'Section 7 - Premises Security'!$F$7</definedName>
    <definedName name="s65a" localSheetId="8">'Section 7 - Premises Security'!$D$8</definedName>
    <definedName name="s65b" localSheetId="8">'Section 7 - Premises Security'!$E$8</definedName>
    <definedName name="s65c" localSheetId="8">'Section 7 - Premises Security'!$F$8</definedName>
    <definedName name="s66a" localSheetId="8">'Section 7 - Premises Security'!$D$9</definedName>
    <definedName name="s66b" localSheetId="8">'Section 7 - Premises Security'!$E$9</definedName>
    <definedName name="s66c" localSheetId="8">'Section 7 - Premises Security'!$F$9</definedName>
    <definedName name="s67a" localSheetId="8">'Section 7 - Premises Security'!$D$10</definedName>
    <definedName name="s67b" localSheetId="8">'Section 7 - Premises Security'!$E$10</definedName>
    <definedName name="s67c" localSheetId="8">'Section 7 - Premises Security'!$F$10</definedName>
    <definedName name="s71a" localSheetId="9">'Section 8 - Primises H&amp;S'!$D$3</definedName>
    <definedName name="s71b" localSheetId="9">'Section 8 - Primises H&amp;S'!$E$3</definedName>
    <definedName name="s71c" localSheetId="9">'Section 8 - Primises H&amp;S'!$F$3</definedName>
    <definedName name="s72a" localSheetId="9">'Section 8 - Primises H&amp;S'!$D$6</definedName>
    <definedName name="s72b" localSheetId="9">'Section 8 - Primises H&amp;S'!$E$6</definedName>
    <definedName name="s72c" localSheetId="9">'Section 8 - Primises H&amp;S'!$F$6</definedName>
    <definedName name="s73a" localSheetId="9">'Section 8 - Primises H&amp;S'!$D$11</definedName>
    <definedName name="s73b" localSheetId="9">'Section 8 - Primises H&amp;S'!$E$11</definedName>
    <definedName name="s73c" localSheetId="9">'Section 8 - Primises H&amp;S'!$F$11</definedName>
    <definedName name="s74a" localSheetId="9">'Section 8 - Primises H&amp;S'!$D$13</definedName>
    <definedName name="s74b" localSheetId="9">'Section 8 - Primises H&amp;S'!$E$13</definedName>
    <definedName name="s74c" localSheetId="9">'Section 8 - Primises H&amp;S'!$F$13</definedName>
    <definedName name="s75a" localSheetId="9">'Section 8 - Primises H&amp;S'!$D$15</definedName>
    <definedName name="s75b" localSheetId="9">'Section 8 - Primises H&amp;S'!$E$15</definedName>
    <definedName name="s75c" localSheetId="9">'Section 8 - Primises H&amp;S'!$F$15</definedName>
    <definedName name="s76a" localSheetId="9">'Section 8 - Primises H&amp;S'!$D$17</definedName>
    <definedName name="s76b" localSheetId="9">'Section 8 - Primises H&amp;S'!$E$17</definedName>
    <definedName name="s76c" localSheetId="9">'Section 8 - Primises H&amp;S'!$F$17</definedName>
    <definedName name="s77a" localSheetId="9">'Section 8 - Primises H&amp;S'!$D$28</definedName>
    <definedName name="s77b" localSheetId="9">'Section 8 - Primises H&amp;S'!$E$28</definedName>
    <definedName name="s77c" localSheetId="9">'Section 8 - Primises H&amp;S'!$F$28</definedName>
    <definedName name="s78a" localSheetId="9">'Section 8 - Primises H&amp;S'!#REF!</definedName>
    <definedName name="s78b" localSheetId="9">'Section 8 - Primises H&amp;S'!#REF!</definedName>
    <definedName name="s78c" localSheetId="9">'Section 8 - Primises H&amp;S'!#REF!</definedName>
    <definedName name="s81a" localSheetId="3">'Section 2 - Man of Safeguarding'!$D$95</definedName>
    <definedName name="s82a" localSheetId="9">'Section 8 - Primises H&amp;S'!$D$32</definedName>
    <definedName name="s84a" localSheetId="9">'Section 8 - Primises H&amp;S'!$D$33</definedName>
    <definedName name="s85a" localSheetId="9">'Section 8 - Primises H&amp;S'!$D$35</definedName>
    <definedName name="s88a" localSheetId="3">'Section 2 - Man of Safeguarding'!$D$103</definedName>
    <definedName name="s88b" localSheetId="3">'Section 2 - Man of Safeguarding'!$E$103</definedName>
    <definedName name="s88c" localSheetId="3">'Section 2 - Man of Safeguarding'!$F$103</definedName>
    <definedName name="s911a" localSheetId="6">'Section 5 - Early Years'!$D$3</definedName>
    <definedName name="Schoolname" localSheetId="1">'School Information'!$C$11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9" l="1"/>
  <c r="C141" i="19"/>
  <c r="C151" i="19"/>
  <c r="C150" i="19"/>
  <c r="C149" i="19"/>
  <c r="C148" i="19"/>
  <c r="C147" i="19"/>
  <c r="C146" i="19"/>
  <c r="C145" i="19"/>
  <c r="C144" i="19"/>
  <c r="C143" i="19"/>
  <c r="C142" i="19"/>
  <c r="C139" i="19"/>
  <c r="C138" i="19"/>
  <c r="C137" i="19"/>
  <c r="C136" i="19"/>
  <c r="C135" i="19"/>
  <c r="C134" i="19"/>
  <c r="C133" i="19"/>
  <c r="C132" i="19"/>
  <c r="C130" i="19"/>
  <c r="C128" i="19"/>
  <c r="C129" i="19"/>
  <c r="C127" i="19"/>
  <c r="C126" i="19"/>
  <c r="C125" i="19"/>
  <c r="C124" i="19"/>
  <c r="C123" i="19"/>
  <c r="C121" i="19"/>
  <c r="C120" i="19"/>
  <c r="C119" i="19"/>
  <c r="C118" i="19"/>
  <c r="C117" i="19"/>
  <c r="C116" i="19"/>
  <c r="C115" i="19"/>
  <c r="C114" i="19"/>
  <c r="C112" i="19"/>
  <c r="C111" i="19"/>
  <c r="C110" i="19"/>
  <c r="C94" i="19"/>
  <c r="C95" i="19"/>
  <c r="C96" i="19"/>
  <c r="C97" i="19"/>
  <c r="C98" i="19"/>
  <c r="C99" i="19"/>
  <c r="C100" i="19"/>
  <c r="C101" i="19"/>
  <c r="C102" i="19"/>
  <c r="C103" i="19"/>
  <c r="C104" i="19"/>
  <c r="C105" i="19"/>
  <c r="C106" i="19"/>
  <c r="C107" i="19"/>
  <c r="C108" i="19"/>
  <c r="C93" i="19"/>
  <c r="C73" i="19"/>
  <c r="C71" i="19"/>
  <c r="C66" i="19"/>
  <c r="C65" i="19"/>
  <c r="C62" i="19"/>
  <c r="C64" i="19"/>
  <c r="C51" i="19"/>
  <c r="C52" i="19"/>
  <c r="C53" i="19"/>
  <c r="C54" i="19"/>
  <c r="C55" i="19"/>
  <c r="C56" i="19"/>
  <c r="C57" i="19"/>
  <c r="C58" i="19"/>
  <c r="C59" i="19"/>
  <c r="C60" i="19"/>
  <c r="C61" i="19"/>
  <c r="C63" i="19"/>
  <c r="C67" i="19"/>
  <c r="C68" i="19"/>
  <c r="C69" i="19"/>
  <c r="C70" i="19"/>
  <c r="C72" i="19"/>
  <c r="C74" i="19"/>
  <c r="C75" i="19"/>
  <c r="C76" i="19"/>
  <c r="C77" i="19"/>
  <c r="C78" i="19"/>
  <c r="C79" i="19"/>
  <c r="C81" i="19"/>
  <c r="C82" i="19"/>
  <c r="C83" i="19"/>
  <c r="C84" i="19"/>
  <c r="C85" i="19"/>
  <c r="C86" i="19"/>
  <c r="C87" i="19"/>
  <c r="C88" i="19"/>
  <c r="C89" i="19"/>
  <c r="C90" i="19"/>
  <c r="C91" i="19"/>
  <c r="C50" i="19"/>
  <c r="C49" i="19"/>
  <c r="C48" i="19"/>
  <c r="C47" i="19"/>
  <c r="C46" i="19"/>
  <c r="C45" i="19"/>
  <c r="C44" i="19"/>
  <c r="C43" i="19"/>
  <c r="C42" i="19"/>
  <c r="C38" i="19"/>
  <c r="C35" i="19"/>
  <c r="C36" i="19"/>
  <c r="C37" i="19"/>
  <c r="C39" i="19"/>
  <c r="C40" i="19"/>
  <c r="C41" i="19"/>
  <c r="C34" i="19"/>
  <c r="C33" i="19"/>
  <c r="C31" i="19"/>
  <c r="C32" i="19"/>
  <c r="C30" i="19"/>
  <c r="C29" i="19"/>
  <c r="C22" i="19"/>
  <c r="C23" i="19"/>
  <c r="C24" i="19"/>
  <c r="C25" i="19"/>
  <c r="C26" i="19"/>
  <c r="C27" i="19"/>
  <c r="C28" i="19"/>
  <c r="C21" i="19"/>
  <c r="C9" i="19"/>
  <c r="C10" i="19"/>
  <c r="C11" i="19"/>
  <c r="C12" i="19"/>
  <c r="C13" i="19"/>
  <c r="C14" i="19"/>
  <c r="C15" i="19"/>
  <c r="C16" i="19"/>
  <c r="C17" i="19"/>
  <c r="C18" i="19"/>
  <c r="C19" i="19"/>
  <c r="C8" i="19"/>
  <c r="C7" i="19"/>
  <c r="C6" i="19"/>
  <c r="C5" i="19"/>
  <c r="C4" i="19"/>
  <c r="C3" i="19"/>
</calcChain>
</file>

<file path=xl/sharedStrings.xml><?xml version="1.0" encoding="utf-8"?>
<sst xmlns="http://schemas.openxmlformats.org/spreadsheetml/2006/main" count="838" uniqueCount="556">
  <si>
    <t>Key Questions</t>
  </si>
  <si>
    <t>Guidance Notes</t>
  </si>
  <si>
    <t>Do you ensure and evidence that at least one member of every appointment panel has undertaken training in safer recruitment? (maintained schools only)</t>
  </si>
  <si>
    <t>Regulation 9 of the School Staffing Regulations 2009</t>
  </si>
  <si>
    <t xml:space="preserve">Do you ensure that Enhanced DBS and Barred List checks are carried out on all individuals who meet the definition of Regulated Activity working in your school, and undertake and record a risk assessed approach on DBS checks for all others who work within school, particularly volunteers? </t>
  </si>
  <si>
    <t xml:space="preserve"> KCSIE 2020 :page 33-34:: </t>
  </si>
  <si>
    <t>For volunteers, has the Headteacher undertaken a risk assessment taking into account the duration, frequency and nature of contact with pupils and where appropriate undertaken other safer recruitment measures* e.g. Interview; References; Identity checks; Barred list checks can only be made where the volunteer is in Regulated Activity</t>
  </si>
  <si>
    <t>Is there evidence to show that all school governors are subject to an Enhanced DBS &amp; section 128 check and for Independent Schools and Academies, a section 128  check on all those in a management position?</t>
  </si>
  <si>
    <t>KCSIE 2020page 36</t>
  </si>
  <si>
    <t>Is there evidence to show that prohibition checks are done on all persons carrying out teaching work?</t>
  </si>
  <si>
    <t>fdisKCSIE 2020page 37</t>
  </si>
  <si>
    <t>For staff who work in childcare provision, or are directly concerned with the management of such provision, Is there evidence to show that appropriate checks are carried out to ensure that individuals are not disqualified under the Childcare Disqualification Regulations 2018?</t>
  </si>
  <si>
    <t xml:space="preserve">Statutory guidance is available here </t>
  </si>
  <si>
    <t>KCSIE 2020page 39</t>
  </si>
  <si>
    <t xml:space="preserve">NB: With effect from 31 August 2018 “Disqualification by Association” no longer applies in schools. </t>
  </si>
  <si>
    <t>Do you ensure that all statutory pre-employment checks are undertaken and jobs are offered conditional upon satisfactory completion of such checks eg. Right to Work, Overseas checks, medical, professional qualifications, references?</t>
  </si>
  <si>
    <t xml:space="preserve">KCSIE 2020page 40 </t>
  </si>
  <si>
    <t>Is there a Single Central Record (SCR) of itemised recruitment and vetting checks in place for staff and others, including volunteers, who are regularly in your school?</t>
  </si>
  <si>
    <t>In Independent Schools and academies, all members of the proprietor body must also be on the SCR.</t>
  </si>
  <si>
    <t>Does the SCR evidence the statutory checks of: identity, names, addresses, dates of birth, qualifications, right to work in UK, Barred list for children checks, TRA Teacher Prohibition check, enhanced DBS clearance, and further overseas criminal record checks where the person has lived outside the UK?</t>
  </si>
  <si>
    <t>In addition for management positions in Academies and Independent Schools, there is the requirement to record the section 128 check.</t>
  </si>
  <si>
    <t>KCSIE 2020 page 44-45</t>
  </si>
  <si>
    <t>Is there evidence that the school has obtained written confirmation from any agency, or third-party, they use that the organisation has carried out checks on any individual who has been working at the school or college?</t>
  </si>
  <si>
    <t>KCSIE 2020 page 47</t>
  </si>
  <si>
    <t>Has the school done all appropriate checks on freelance staff (e.g. self- employed tutors, coaches etc.) with regular access to children* and recorded these on the SCR?</t>
  </si>
  <si>
    <t>Where a school places a pupil with an alternative provision provider, is there evidence to show that written confirmation is provided by the AP of the safer recruitment checks carried out on the AP staffing?</t>
  </si>
  <si>
    <t>KCSIE 2020page 53</t>
  </si>
  <si>
    <t>Where schools arrange work experience placements for pupils under 16 years, is there evidence that consideration is given as to whether the employer should be asked for DBS checks on placement supervisors?</t>
  </si>
  <si>
    <t>KCSIE 2020 page 53-54</t>
  </si>
  <si>
    <t>Are DBS enhanced certificates with barred list information obtained for responsible adults in UK homestays where the school is the regulated activity provider?</t>
  </si>
  <si>
    <t>KCSIE 2020 page 54 paragraph 207 and Annex E</t>
  </si>
  <si>
    <t>Are all staff informed and fully aware of the circumstances whereby they must inform the employer of any police action against them, upon and during the course of their employment?</t>
  </si>
  <si>
    <t xml:space="preserve">This should form part of the candidate application form, contract of employment, induction programme and outlined in the staff Code of Conduct. Staff should be expected to inform the school of any cautions, convictions, court orders, reprimands and warnings which may affect their suitability to work with children or any circumstances which could lead to consideration of disqualification. </t>
  </si>
  <si>
    <t>Has the school carried out reasonable checks, for example for links with extremism, on, and assessing what will be appropriate supervision of , all visitors who are intending to work with children, learners and /or staff or to address assemblies</t>
  </si>
  <si>
    <t xml:space="preserve">Inspecting safeguarding in early years, education and skills settings Annex 1 </t>
  </si>
  <si>
    <t>Grading</t>
  </si>
  <si>
    <t>Evidence</t>
  </si>
  <si>
    <t>Actions Required</t>
  </si>
  <si>
    <t>Section 2 - Management of Safeguarding and Actions Taken Where There Are Concerns about a Child</t>
  </si>
  <si>
    <t>2.A MANAGEMENT OF SAFEGUARDING</t>
  </si>
  <si>
    <t>Is there evidence that the school has regard for any guidance that has been issued in relation to COVID- 19 by the Department for Education.</t>
  </si>
  <si>
    <t>KCSIE 2020 page 18 para 61</t>
  </si>
  <si>
    <t xml:space="preserve">KCSIE 2020 page 3 </t>
  </si>
  <si>
    <t>     </t>
  </si>
  <si>
    <t>Is there evidence that the school has an individualised and effective child protection policy which describes procedures in accordance with government guidance and refers to local multi-agency safeguarding arrangements?</t>
  </si>
  <si>
    <t>Is this policy updated at least annually?</t>
  </si>
  <si>
    <t>Is this policy made available publicly either via your website or other means?</t>
  </si>
  <si>
    <t>Is there evidence that this policy is provided to all staff, (including temporary staff and volunteers,) on induction?</t>
  </si>
  <si>
    <t>KCSIE 2020 page 18 and 19</t>
  </si>
  <si>
    <t>KCSIE 2020 page 6 para 13</t>
  </si>
  <si>
    <t>Is there a staff behaviour policy (code of conduct) in place which includes acceptable use of technologies, staff/pupil relationships and communications including the use of social media?</t>
  </si>
  <si>
    <t>Have all staff (including temporary staff and volunteers) read, agreed and signed this on induction?</t>
  </si>
  <si>
    <t xml:space="preserve">KCSIE 2020 page 19 </t>
  </si>
  <si>
    <t xml:space="preserve">NYCC recommend schools adopt the Safer Recruitment Consortium guidance for Safer Working Practice. (link below) </t>
  </si>
  <si>
    <t>This guidance is intended to ensure that the duty of care towards children and staff is promoted by raising awareness of illegal, unsafe and unwise behaviour. It should assist staff to monitor their own standards and practice.</t>
  </si>
  <si>
    <t>NYSCP Safer Working Practice Guidance</t>
  </si>
  <si>
    <t xml:space="preserve">And Guidance for Safer Working Practice - Covid addendum April 2020   </t>
  </si>
  <si>
    <t xml:space="preserve">NYCC Online safety guidance for schools which includes model AUP </t>
  </si>
  <si>
    <t>Is there evidence of the governing body having put in place appropriate safeguarding responses to children who go missing from education to help identify risk of abuse and neglect including sexual abuse or exploitation</t>
  </si>
  <si>
    <t>KCSIE 2020 page 19</t>
  </si>
  <si>
    <t>This should encompass where there are concerns about:</t>
  </si>
  <si>
    <t>school attendance</t>
  </si>
  <si>
    <t>children missing education</t>
  </si>
  <si>
    <t>missing children</t>
  </si>
  <si>
    <t>children taken off roll to be educated at home</t>
  </si>
  <si>
    <t>Links to National and Local Guidance:</t>
  </si>
  <si>
    <t>Children Missing Education Statutory Guidance</t>
  </si>
  <si>
    <t>CYPS - Children Missing Education</t>
  </si>
  <si>
    <t xml:space="preserve">Missing From Home and Care Protocol </t>
  </si>
  <si>
    <t>Is there evidence that all policies and procedures and Part 1 of KCSIE have been provided to and read by all staff on induction?</t>
  </si>
  <si>
    <t>Have all staff who work directly with children also read Annex A of KCSIE?</t>
  </si>
  <si>
    <t xml:space="preserve">Is there evidence that staff are supported to have a good awareness of the signs that a child is being neglected or abused, as described in ‘What to do if you’re worried a child is being abused’ </t>
  </si>
  <si>
    <r>
      <t xml:space="preserve">Is there evidence that everyone is aware of that safeguarding and promoting the welfare of children includes preventing impairment to the </t>
    </r>
    <r>
      <rPr>
        <b/>
        <u/>
        <sz val="10"/>
        <color theme="1"/>
        <rFont val="Arial"/>
        <family val="2"/>
      </rPr>
      <t>mental</t>
    </r>
    <r>
      <rPr>
        <b/>
        <sz val="10"/>
        <color theme="1"/>
        <rFont val="Arial"/>
        <family val="2"/>
      </rPr>
      <t xml:space="preserve"> as well as the physical health of children.</t>
    </r>
  </si>
  <si>
    <t>KCSIE 2020 page 6 and page 19 para 64</t>
  </si>
  <si>
    <t>KCSIE 2020 page 12 para 40</t>
  </si>
  <si>
    <t>What to do if you’re worried a child is being abused: Guidance for Practitioners</t>
  </si>
  <si>
    <t xml:space="preserve">Ofsted Inspecting Safeguarding Guidance </t>
  </si>
  <si>
    <t xml:space="preserve">Is there evidence that the Head or Principal ensures that policies and procedures are followed by all staff? </t>
  </si>
  <si>
    <t>KCSIE 2020 page 20 para 66</t>
  </si>
  <si>
    <t>Have Governors and Proprietors ensured that an appropriate Senior Member of staff from the leadership team has been appointed to the role DSL (Designated Safeguarding Lead)?</t>
  </si>
  <si>
    <t>Are all staff/volunteers aware of the identity and role of the DSL and any deputies?</t>
  </si>
  <si>
    <t>KCSIE 2020 page 20 para 67</t>
  </si>
  <si>
    <t xml:space="preserve">Has the DSL (and any deputies) undergone training to provide them with the knowledge and skills required to carry out the role and is this training updated every two years?  </t>
  </si>
  <si>
    <t>Is the role of the post holder explicit in their job description?</t>
  </si>
  <si>
    <t xml:space="preserve">Does the DSL have appropriate status and authority to carry out the duties of the post? </t>
  </si>
  <si>
    <t>Have they been given the time, funding, training, resources, support and supervision allocated to enable them to fulfil their role?</t>
  </si>
  <si>
    <t>Is the DSL always available (during term time school hours) for staff in the school or college to discuss any safeguarding concerns?</t>
  </si>
  <si>
    <t>Are there adequate and appropriate cover arrangements for any out of hours/out of term activities?</t>
  </si>
  <si>
    <t>In addition to their formal training has the DSLs knowledge and skills been updated at regular intervals, but at least annually, to keep up to date with any developments relevant to their role?</t>
  </si>
  <si>
    <t>Is there evidence that the DSL(s) are effectively fulfilling their role?</t>
  </si>
  <si>
    <t xml:space="preserve">KCSIE 2020 page 20 para 72 </t>
  </si>
  <si>
    <t>KCSIE 2020 Annex B page 97</t>
  </si>
  <si>
    <t>KCSIE 2020 page 20 para 71</t>
  </si>
  <si>
    <t>KCSIE 2020 page 20 para 72</t>
  </si>
  <si>
    <t xml:space="preserve">NYSCP Training Offer  </t>
  </si>
  <si>
    <t>NSPCC Services &amp; Resources</t>
  </si>
  <si>
    <t>Governing Bodies and Proprietors recognise the pivotal role the school has to play in multi-agency safeguarding arrangements. They ensure that the school contributes to multi-agency working in line with statutory guidance Working Together 2018.</t>
  </si>
  <si>
    <t xml:space="preserve">Governing bodies, proprietors, management committees and their senior leadership teams, and especially the DSL, are aware of the local multi-agency arrangements that are in place with the three safeguarding partners. </t>
  </si>
  <si>
    <t>The DSL acts as the main point of contact with the 3 safeguarding partners</t>
  </si>
  <si>
    <t>There is evidence that the school works with NYCC Children and Families Service, Police and Health to promote the welfare of children and protect them from harm.</t>
  </si>
  <si>
    <r>
      <t xml:space="preserve">The DSL is aware of the guidance </t>
    </r>
    <r>
      <rPr>
        <b/>
        <i/>
        <sz val="10"/>
        <color theme="1"/>
        <rFont val="Arial"/>
        <family val="2"/>
      </rPr>
      <t>NSPCC – When to call the police</t>
    </r>
    <r>
      <rPr>
        <b/>
        <sz val="10"/>
        <color theme="1"/>
        <rFont val="Arial"/>
        <family val="2"/>
      </rPr>
      <t>.</t>
    </r>
  </si>
  <si>
    <t>KCSIE 2020 page 19 para 66</t>
  </si>
  <si>
    <t xml:space="preserve">Working Together To Safeguard Children July 2018 </t>
  </si>
  <si>
    <t>KCSIE 2020 page 21 para 74 - 81</t>
  </si>
  <si>
    <t xml:space="preserve">KCSIE 2020 page 4 </t>
  </si>
  <si>
    <t>KCSIE 2020 page 21 para 74</t>
  </si>
  <si>
    <t>NSPCC When to call the police</t>
  </si>
  <si>
    <t>The governing body has ensured that processes and principles for sharing information internally and with others are in place and set out clearly</t>
  </si>
  <si>
    <t>The governing body has ensured that staff are aware of and have due regard  to, the principles of The Data Protection Act 2008 and GDPR and understand that these do not prevent or limit the sharing of information to keep children safe</t>
  </si>
  <si>
    <t>KCSIE 2020 page 22 para 82</t>
  </si>
  <si>
    <t>KCSIE 2020 page 22 para 82-88</t>
  </si>
  <si>
    <t>Is there evidence that sensitive CP records are kept confidential and are only accessible to those who need to know? Are these records retained for an appropriate length of time?</t>
  </si>
  <si>
    <t>Is the school compliant with the directive from the Independent Inquiry into Child Sex Abuse that records of child sex abuse should be retained for the period of the inquiry?</t>
  </si>
  <si>
    <t>Are CP records forwarded to the next establishment when the pupil moves school as soon as possible (separately from the main pupil file), ensuring secure transit and that confirmation of receipt is obtained?</t>
  </si>
  <si>
    <t>Is their evidence that the DSL has considered where it would be appropriate to share information in advance of a child leaving that would allow the new establishment to have arrangements in place for when the child arrives?</t>
  </si>
  <si>
    <t>Letter to Local Authority CEOs</t>
  </si>
  <si>
    <t>KCSIE 2020 page 23 para 87</t>
  </si>
  <si>
    <t>KCSIE 2020 page 24 para 88</t>
  </si>
  <si>
    <t xml:space="preserve">Is there evidence that all staff and volunteers undergo safeguarding and child protection training, (including online safety,) at induction which is regularly updated? </t>
  </si>
  <si>
    <t>In addition is there evidence that all staff receive regular safeguarding and child protection updates, as required, but at least annually, to provide them with relevant skills and knowledge to safeguard children effectively.</t>
  </si>
  <si>
    <t>KCSIE 2020 page 24 para 89</t>
  </si>
  <si>
    <t>e.g. NYSCP, NYCC and NSPCC training</t>
  </si>
  <si>
    <t>KCSIE 2020 page 24 para 90</t>
  </si>
  <si>
    <t>e.g. those provided by the NYSCP and NSPCC</t>
  </si>
  <si>
    <t>Is there evidence that governors have ensured that appropriate filters and monitoring systems are in place to safeguard children from potentially harmful and inappropriate online material?</t>
  </si>
  <si>
    <t>In addition, does the school has a system for logging online safety incidents, monitoring and responding to the incident?</t>
  </si>
  <si>
    <t>KCSIE 2020 page 24 para 92 and Annex C</t>
  </si>
  <si>
    <t xml:space="preserve">Do governors ensure that children are taught about safeguarding including online safety? </t>
  </si>
  <si>
    <t xml:space="preserve">KCSIE 2020 page 24 para 93-95 </t>
  </si>
  <si>
    <t>See audit key question 4.1</t>
  </si>
  <si>
    <t>Do governors ensure that they comply with Part 3 of KCSIE Safer Recruitment?</t>
  </si>
  <si>
    <t>KCSIE 2020 page 25 para 99-100 and Part 3</t>
  </si>
  <si>
    <t>See Sec 1 of this audit tool</t>
  </si>
  <si>
    <t>Do governors ensure that there are procedures in place for dealing with allegations against staff, volunteers and supply staff that might indicate they pose a risk of harm to children and that these are referred to the LADO?</t>
  </si>
  <si>
    <t>KCSIE 2020 page 26 para 101-102 and Part 4</t>
  </si>
  <si>
    <t>Page 15 para 56</t>
  </si>
  <si>
    <t>Are staff and volunteers made aware of what they should do if they have concerns about another staff member (including  volunteers and supply staff) including arrangements where the allegation is against the Head or Proprietor?</t>
  </si>
  <si>
    <t xml:space="preserve">KCSIE 2020 Part 4 </t>
  </si>
  <si>
    <t>Are staff and volunteers made aware of how to raise concerns about poor or unsafe practices and potential failures in the school’s safeguarding regime and where, necessary have regard to whistleblowing procedures</t>
  </si>
  <si>
    <t>Appropriate whistleblowing procedures, which are suitably reflected in staff training and staff behaviour policies, should be in place for such concerns to be raised with the school’s senior leadership team.</t>
  </si>
  <si>
    <t xml:space="preserve">The NSPCC whistleblowing helpline is available as an alternative route for staff who do not feel able to raise concerns regarding child protection failures internally or have concerns about the way a concern is being handled by their school or college. Staff can call 0800 028 0285 – or email: help@nspcc.org.uk)  </t>
  </si>
  <si>
    <t>Are all staff and volunteers made aware of the school’s policy and procedures with regard to peer on peer  (child on child) abuse?</t>
  </si>
  <si>
    <t>KCSIE 2020 page 26  para 105 - 107 and Part 5</t>
  </si>
  <si>
    <t xml:space="preserve">Is there evidence that, where there is a safeguarding concern that systems are in place to ensure the child’s wishes and feelings are taken into account? </t>
  </si>
  <si>
    <t>KCSIE 2020 page 27  para 107</t>
  </si>
  <si>
    <t xml:space="preserve">Where the school has residential accommodation, have any additional factors and requirements been taken into consideration with regard to Safeguarding?  </t>
  </si>
  <si>
    <t>KCSIE 2020 page 28  para 108 and Annex D</t>
  </si>
  <si>
    <t>Does the DSL know which children have a social worker?</t>
  </si>
  <si>
    <t>Do they use this information to inform decisions on safeguarding?</t>
  </si>
  <si>
    <t>Do the governing body ensure that staff have the skills knowledge and understanding to keep Looked After Children and previously looked after children safe?</t>
  </si>
  <si>
    <t>Has a Designated Teacher for LAC been appointed and have they had appropriate training, relevant qualifications and experience?</t>
  </si>
  <si>
    <t>Is there evidence that the Designated teacher for LAC works with the Virtual School Head?</t>
  </si>
  <si>
    <t>KCSIE 2020 page 28 para 109 - 112</t>
  </si>
  <si>
    <t>KCSIE 2020 page 29 para 117 - 119</t>
  </si>
  <si>
    <t>Does the school’s CP Policy reflect the fact that additional barriers can exist when recognising abuse and neglect for children with SEN and  disabilities</t>
  </si>
  <si>
    <t>KCSIE 2020 page 31  para 126</t>
  </si>
  <si>
    <t>Are there clear leadership and accountable structures in place to meet the school’s statutory duties to prevent radicalisation and extremism?</t>
  </si>
  <si>
    <t>Are appropriate reporting and referral processes in place for pupils at risk of radicalisation and extremism and are they being managed effectively?</t>
  </si>
  <si>
    <t>Have the staff and leadership team been appropriately trained to implement the school’s statutory duties to prevent radicalisation and extremism according to their role?</t>
  </si>
  <si>
    <t>KCSIE 2020 page 89-91</t>
  </si>
  <si>
    <t>Prevent Duty Guidance for England and Wales, DfE 2015</t>
  </si>
  <si>
    <t xml:space="preserve">Prevent Duty for Schools and Childcare Providers, DfE  </t>
  </si>
  <si>
    <t>NYSCP Prevent Practice Guidance: Working with Individuals Vulnerable to Extremism in Education Settings</t>
  </si>
  <si>
    <t>NYSCP One Minute Guide Prevent: Extremism and Radicalisation</t>
  </si>
  <si>
    <t>The Home Office has developed three e-learning modules:</t>
  </si>
  <si>
    <t>Prevent awareness e-learning offers an introduction to the Prevent duty</t>
  </si>
  <si>
    <t>Prevent referrals e-learning supports staff to make Prevent referrals that are robust, informed and with good intention</t>
  </si>
  <si>
    <t>Channel awareness e-learning is aimed at staff who may be asked to contribute to or sit on a multi-agency Channel panel</t>
  </si>
  <si>
    <t>Does the Governing Body/proprietor ensure that, where school premises are used for the provision of / or commissioning of other services, that the body concerned has appropriate CP policies and procedures and where appropriate will liaise with the school’s DSL?</t>
  </si>
  <si>
    <t>e.g. before and after school clubs, sporting activities, play schemes etc.</t>
  </si>
  <si>
    <t>Guidance on Letting School Premises can be found here</t>
  </si>
  <si>
    <t xml:space="preserve">Guidance on Risk Management within Extended Services and the Community Use of School Buildings (2010), </t>
  </si>
  <si>
    <t>Have the Senior Leadership Team and governors identified robust procedures to manage emergency situations should they arise?</t>
  </si>
  <si>
    <t xml:space="preserve">NYCC School Emergency Response Guide is reviewed and all emergency procedures are exercised at least annually by school. </t>
  </si>
  <si>
    <t>All staff and governors are fully aware and practised in procedures.</t>
  </si>
  <si>
    <t>The school has identified clear evacuation routes and safe areas away from the school at 100, 200, 400m.</t>
  </si>
  <si>
    <t>Copies of all plans and procedures should be made available on alternate platforms for emergency service response. (The NYCC Resilience and Emergencies Team can provide further assistance for all schools).</t>
  </si>
  <si>
    <t>A school emergency management team has been identified with clear roles and responsibilities.</t>
  </si>
  <si>
    <t>Staff have completed the Action Counters Terrorism (ACT) Awareness e-learning package. Package can be accessed here (need to register as a school but it is free for all schools).</t>
  </si>
  <si>
    <t>The school has a Business Continuity Plan.</t>
  </si>
  <si>
    <t>Staff make use of additional emergency response guidance such as phone apps like Citizen Aid.</t>
  </si>
  <si>
    <t>Does the school have appropriate safeguarding arrangements in place regarding use of images of children within publications, publicity, social media, or on web sites, online/virtual teaching?</t>
  </si>
  <si>
    <t xml:space="preserve"> Guidance for Safer Working Practice for those working with children &amp; young people in education settings (2019) Page 21 &amp; 22, Para 24</t>
  </si>
  <si>
    <t>Guidance for Safer Working Practice - Covid addendum April 2020    Page 9 and 10</t>
  </si>
  <si>
    <t>2.B ACTIONS TAKEN WHERE THERE ARE CONCERNS ABOUT A CHILD</t>
  </si>
  <si>
    <t xml:space="preserve">Is there evidence that school staff and volunteers have effectively fulfilled their role to safeguard and promote the welfare of children as set out in Part 1 of KCSIE and, where appropriate has this been with reference to the additional information detailed in Annex A?  </t>
  </si>
  <si>
    <t>KCSIE 2020 Part 1 and Annex A</t>
  </si>
  <si>
    <t xml:space="preserve">Is there evidence that staff are aware of systems which support safeguarding and have appropriately used these to safeguard children? </t>
  </si>
  <si>
    <t>Is there evidence staff are able to, and have identified children, who may benefit from Early Help?</t>
  </si>
  <si>
    <t>Is there evidence that staff are aware of specific safeguarding issues and have taken appropriate actions where they have concerns about a child’s welfare?</t>
  </si>
  <si>
    <t>Is there evidence that staff are aware that incidents and / or behaviours can be associated with factors outside the school and have they responded appropriately to specific safeguarding issues including contextual safeguarding matters?</t>
  </si>
  <si>
    <t>Is their evidence that staff are aware of the legal duties on teachers to report concerns about FGM?</t>
  </si>
  <si>
    <t>KCSIE 2020 Part 1</t>
  </si>
  <si>
    <t>KCSIE 2020 Annex A</t>
  </si>
  <si>
    <t>KCSIE 2020 page 8 para 21</t>
  </si>
  <si>
    <t>Is there evidence that staff understand the escalation procedures and evidence that, for example if, after a referral, the child’s situation does not appear to be improving or if procedures have not been followed, that they have taken action?</t>
  </si>
  <si>
    <t xml:space="preserve">Ref school escalation procedure and NYSCP procedures </t>
  </si>
  <si>
    <t xml:space="preserve">Is there a list of referrals made to the designated person for safeguarding in the school and those who were subsequently referred to the local authority, along with brief details of the resolution? </t>
  </si>
  <si>
    <t>Ofsted School Inspection Handbook Nov 2019  paragraph 53 and 211</t>
  </si>
  <si>
    <t>Inspectors will evaluate the experience of particular individuals and groups, such as pupils for whom referrals have been made to the local authority (and check, for a small sample of these pupils, how the referral was made and the thoroughness of the follow-up), pupils with SEND, children looked after, those with medical needs and those with mental health needs. In order to do this, inspectors will look at the experience of a small sample of these pupils and consider the way the school is working with the multi-agency group to ensure that the child receives the support they need. For pupils with SEND, this will include ensuring that appropriate reasonable adjustments are made in accordance with the Equality Act 2010 and the SEND code of practice.</t>
  </si>
  <si>
    <t>Is there evidence that staff receive regular supervision and support if they are working directly with children where there are concerns about their safety and welfare?</t>
  </si>
  <si>
    <t>Regular appraisals and supervision are undertaken for all staff.</t>
  </si>
  <si>
    <t>Training needs analysis undertaken with key staff to establish training needs.</t>
  </si>
  <si>
    <t>Reference to EYFS statutory framework section 3.21 and 3.22</t>
  </si>
  <si>
    <t>Does the school maintain a welfare file for all children known to CSC, LAC, subject to CAF or for whom there are welfare concerns?</t>
  </si>
  <si>
    <t xml:space="preserve">Further guidance in School Child Welfare Files September 2013 </t>
  </si>
  <si>
    <t>KCSIE 2020 Annex B</t>
  </si>
  <si>
    <t>Is there a senior board level lead who takes leadership responsibility for safeguarding arrangements?  e.g. nominated governor</t>
  </si>
  <si>
    <t>Guidance on school attendance 2019</t>
  </si>
  <si>
    <t>Section 1 - Safer Recruitment</t>
  </si>
  <si>
    <t>Does the school provide appropriate policy, training plans and regular support to all staff who work with pupils with SEND and with complex and challenging needs</t>
  </si>
  <si>
    <t xml:space="preserve">The school should review its policy and associated guidance each year and should quality assure its policy, guidance and procedures against: </t>
  </si>
  <si>
    <t>SEND Code of Practice: 0 to 25 years (2015), from page 91, chapter 6</t>
  </si>
  <si>
    <t>Equality Act 2010: Advice for schools (2014), updated June 2018</t>
  </si>
  <si>
    <t>Public Sector Equality Duty Guidance for Schools in England (2014)</t>
  </si>
  <si>
    <t>DfE guidance on Behaviour and discipline in schools (2016)</t>
  </si>
  <si>
    <t xml:space="preserve">SEND Mainstream guidance (2017) </t>
  </si>
  <si>
    <t xml:space="preserve">DfE guidance on the Use of Reasonable Force (2013) </t>
  </si>
  <si>
    <t>KCSIE 2020</t>
  </si>
  <si>
    <t>Does the school ensure that pupils with complex and challenging needs, have appropriate risk assessment and associated personalised education plans which are reviewed at least each term?</t>
  </si>
  <si>
    <t xml:space="preserve">SEND Code of Practice: 0 to 25 years (2015) </t>
  </si>
  <si>
    <t>Does the school record, monitor and action following any use of Restrictive physical intervention?</t>
  </si>
  <si>
    <t>DfE guidance on the Use of Reasonable Force (2013)</t>
  </si>
  <si>
    <t>SEND Mainstream guidance (2017)</t>
  </si>
  <si>
    <t>Does the school provide appropriate guidance and support to staff to ensure the safe transition of pupils with complex and challenging needs?</t>
  </si>
  <si>
    <t xml:space="preserve">For guidance, see Ladder of Intervention </t>
  </si>
  <si>
    <t>Does the school have systems in place ensure that all pupils (including those with SEND) know who they can talk to if they have concerns or if they wish to report specific incidents (e.g. bullying behaviour or harassment)?</t>
  </si>
  <si>
    <t>DfE Guidance on Preventing Bullying</t>
  </si>
  <si>
    <t>SEND Code of Practice: 0 to 25 years (2015)</t>
  </si>
  <si>
    <t xml:space="preserve">Does the school record and analyse type and patterns of bullying and harassment? </t>
  </si>
  <si>
    <t>‘NYCC guidance on dealing with prejudiced based and hate incidents in schools’</t>
  </si>
  <si>
    <t>Has the school adopted a restorative approach to incidents of bullying and harassment,  ensuring the safety of all parties during this process?</t>
  </si>
  <si>
    <t>As cited in DfE Guidance on Preventing Bullying (bottom of page 16) the Restorative Justice Council includes best practice guidance for practitioners (2011)</t>
  </si>
  <si>
    <t>Ladder of Intervention</t>
  </si>
  <si>
    <t>Does the school use the LA reporting system and supporting guidance to report, monitor, analyse and respond to prejudiced based, hate incidents/ and hate crimes, such as bullying and harassment of pupils or staff because of their protected characteristics?</t>
  </si>
  <si>
    <t>Does the school report hate crimes to the police?</t>
  </si>
  <si>
    <t xml:space="preserve">Use of LA reporting through on-line SNAP reporting system here. </t>
  </si>
  <si>
    <t xml:space="preserve">‘NYCC guidance on prejudiced based and hate crime incidents in schools’. </t>
  </si>
  <si>
    <t>Public sector equalities duties: Guidance for schools page 11</t>
  </si>
  <si>
    <t>Reporting hate crime</t>
  </si>
  <si>
    <t>Are rigorous systems in place to follow up school absence (including from lessons) and to manage late arrivals at school?</t>
  </si>
  <si>
    <t>DfE Guidance on School Attendance, page 8</t>
  </si>
  <si>
    <t xml:space="preserve">DfE Guidance Children Missing From Education (2016), page 9 </t>
  </si>
  <si>
    <t>Is the decision making process for deregistering a child from school rigorous and evidenced?</t>
  </si>
  <si>
    <t>DfE Guidance Children Missing From Education (2016), Annex A</t>
  </si>
  <si>
    <t>Does the school routinely inform the LA when the school/parents de- register their child (children) from the school?</t>
  </si>
  <si>
    <t>DfE Guidance Children Missing From Education (2016), pages 4, 8, 10, and 15</t>
  </si>
  <si>
    <t>Does the school automatically seek attendance information whenever pupils are educated off site?</t>
  </si>
  <si>
    <t>DfE Guidance on Exclusion from Maintained Schools and Academies and Pupil Referral Units in England Guidance (2017), pages 25 &amp; 26</t>
  </si>
  <si>
    <t>Alternative Provision Guidance</t>
  </si>
  <si>
    <t>DfE Guidance on School Attendance, page 9</t>
  </si>
  <si>
    <t>Does the school know how to respond if a child or young person places themselves at risk by leaving the building /grounds?</t>
  </si>
  <si>
    <t xml:space="preserve">DfE Guidance on Children who run away or go missing from home or care (2014) </t>
  </si>
  <si>
    <t>DfE Guidance Children Missing From Education (2016)</t>
  </si>
  <si>
    <t>Does the school ensure that in the event of needing to exclude a child, the child’s is always kept safe and is supervised on school premises until they have been collected by a parent/carer?</t>
  </si>
  <si>
    <t>DfE Guidance on Exclusion from Maintained Schools and Academies and Pupil Referral Units in England Guidance (2017), page 9, para 7</t>
  </si>
  <si>
    <t>Has a Designated Senior Lead for Mental Health been identified within school in order to oversee a whole school approach to mental health and wellbeing?</t>
  </si>
  <si>
    <t xml:space="preserve">Transforming Children and Young People’s Mental Health Provision (2017) </t>
  </si>
  <si>
    <t>Section 3 - Inclusion, Attendance &amp; Anti-bullying</t>
  </si>
  <si>
    <t>Does the Governing body and proprietors ensure that children are taught about safeguarding, including online safety, as part of providing a broad and balanced curriculum?</t>
  </si>
  <si>
    <t>KCSIE 2020 page 25</t>
  </si>
  <si>
    <t xml:space="preserve">The Government have made Relationships </t>
  </si>
  <si>
    <t xml:space="preserve"> Education (for all primary pupils) and Relationships and Sex Education (for all secondary pupils) and Health Education (for all pupils) statutory from September 2020. Schools have flexibility to decide how they discharge their duties effectively within the first year of compulsory teaching and are encouraged to take a phased approach (if needed) when introducing these subjects. The statutory guidance can be found here: Statutory guidance: relationships education relationships and sex education (RSE) and health education</t>
  </si>
  <si>
    <t xml:space="preserve">NYCC PSHE and Citizenship Guidance for all schools key stages 1-4 can be accessed here, </t>
  </si>
  <si>
    <t xml:space="preserve">Government guidance on Teaching Online Safety in Schools </t>
  </si>
  <si>
    <t xml:space="preserve">The Prevent Duty: Advice for schools and childcare providers. Page 8 </t>
  </si>
  <si>
    <t>National guidance available here for Prevent.</t>
  </si>
  <si>
    <t>Guidance on resources available here for</t>
  </si>
  <si>
    <t>NYCC Prevent guidance and resources</t>
  </si>
  <si>
    <t>Have staff received appropriate and relevant continuing professional development to enable them to teach age appropriate and suitably differentiated aspects of safeguarding with confidence?</t>
  </si>
  <si>
    <t xml:space="preserve">Training needs analysis of staff, records of relevant CPD, sharing of good practice and expertise within the school. </t>
  </si>
  <si>
    <t>The Government has made Relationships and Sex Education and Health Education Statutory for all schools from September 2020 which includes many aspects of safeguarding. Schools have flexibility to decide how they discharge their duties effectively within the first year of compulsory teaching and are encouraged to take a phased approach (if needed) when introducing these subjects. The statutory guidance can be found here: Statutory guidance: relationships education relationships and sex education (RSE) and health education</t>
  </si>
  <si>
    <t>Information about a range of training opportunities can be accessed at NYES. A range of NYCC supporting documents are available here.</t>
  </si>
  <si>
    <t>Does the school have an up to date Relationships and Sex Education (statutory policy), substance misuse policy and a smoke free policy for pupils?</t>
  </si>
  <si>
    <t>North Yorkshire’s guidance for schools on Relationships and Sex Education, substance misuse, and smoke free – are accessible here.</t>
  </si>
  <si>
    <t>Section 4 – Managing Risk</t>
  </si>
  <si>
    <t>Does the school have policies and procedures in place outlined in the EYFS Statutory Framework (2017)?</t>
  </si>
  <si>
    <t>School does not have to have separate policies for EYFS age children, however school policies must reflect the ages and stages of all children.  The EYFS puts a duty on schools to ensure that the following are in place for EYFS children:-</t>
  </si>
  <si>
    <t>Use of mobile phones and cameras</t>
  </si>
  <si>
    <t>Equal Opportunities</t>
  </si>
  <si>
    <t>Complaints</t>
  </si>
  <si>
    <t>Administration of Medication</t>
  </si>
  <si>
    <t xml:space="preserve">Failing to collect children </t>
  </si>
  <si>
    <t>A child going missing</t>
  </si>
  <si>
    <t>Key Person</t>
  </si>
  <si>
    <t>Staff not being under the influence of alcohol or any other substance which may affect their ability to care for children.</t>
  </si>
  <si>
    <t>Does the school have appropriate policies, facilities, and staff with identified responsibilities for delivering intimate personal care to pupils where required?</t>
  </si>
  <si>
    <t>If a school is taking young children or any child in the EYFS it will need to ensure there are suitable areas for changing nappies and toilet training children. This should afford the child dignity and respect. Appropriate nappy disposal bins, disposable aprons and gloves for staff will need to be provided. Staff should understand that supporting children in their self-care needs is part of the EYFS curriculum.  Health and self-care. Intimate personal care should be supported/carried out by the KP. The senior leaders/EYFS should monitor intimate personal care arrangements to safeguard children.</t>
  </si>
  <si>
    <t>Does the school ensure that children are adequately supervised and that staffing ratios are met at all times specifically when taking children under 3 years?</t>
  </si>
  <si>
    <t>EYFS Statutory Framework (2017) pages 21-24</t>
  </si>
  <si>
    <t>Are all staff aware that they must not allow smoking in or on the premises when children are present or about to be present?</t>
  </si>
  <si>
    <t>EYFS Statutory Framework (2017) 3.56</t>
  </si>
  <si>
    <t xml:space="preserve">Are all children in the EYFS allocated a Key Person (KP)? </t>
  </si>
  <si>
    <t>EYFS Statutory Framework (2017) 3.27</t>
  </si>
  <si>
    <t>Is the KP system embedded into practice, i.e. does this KP support the child’s PSED and build trusting relationships with the child’s family?</t>
  </si>
  <si>
    <t>Does school have a policy place that sets out the arrangements for the taking, storing and use of images of children?</t>
  </si>
  <si>
    <t>EYFS Statutory Framework (2017) and Appendix F of the School Sample Child Policy 2018 for specific guidance.</t>
  </si>
  <si>
    <t>Does the school have policies and procedures in place to follow in the event of a parent / carer failing to collect a child at the appointed time, or in the event of a child going missing at or away from the school?</t>
  </si>
  <si>
    <t>EYFS Statutory Framework (2017) 3.73</t>
  </si>
  <si>
    <t>Key Question</t>
  </si>
  <si>
    <t>Please list any training accessed &amp; specify the delivery method (online, face-to-face etc.)</t>
  </si>
  <si>
    <t>In order to assess NYSCB current training offer it would be much appreciated if you could enclose what safeguarding training has been accessed / delivered for governors / teaching staff / non-teaching staff / DSL since the last school safeguarding audit cycle 2016-17?</t>
  </si>
  <si>
    <t>Training could have been accessed / delivered online, face-to-face, 1-2-1, via a private trainer</t>
  </si>
  <si>
    <t xml:space="preserve">See Sample School Safeguarding Policy 2018 appendix P &amp; S </t>
  </si>
  <si>
    <t>Safeguarding training and resources can be accessed directly at:</t>
  </si>
  <si>
    <t>NSPCC</t>
  </si>
  <si>
    <t>CYPS</t>
  </si>
  <si>
    <t>NYES</t>
  </si>
  <si>
    <t>NYSCB</t>
  </si>
  <si>
    <t xml:space="preserve">Does the school have a Health and Safety Policy? </t>
  </si>
  <si>
    <t xml:space="preserve">Model School Health &amp; Safety Policies and Procedures are available from School HandS Service  </t>
  </si>
  <si>
    <t>The Health and Safety Policy must be reviewed on an annual basis and signed by the Head Teacher and Chair of Governors/Trustees.</t>
  </si>
  <si>
    <t>Has the Health and Safety Policy been communicated to all staff and have they signed to say they have read and understood the policy?</t>
  </si>
  <si>
    <t>Evidence is required e.g. sign off sheet etc.</t>
  </si>
  <si>
    <t>Is there evidence of recent Health and Safety Inspection Reports and Action Plans? Is there evidence of actions being addressed and resolved by governors?</t>
  </si>
  <si>
    <t>Termly Visual Inspection records</t>
  </si>
  <si>
    <t>HandS Paperwork Evaluation Checklist, Report and Action Plan</t>
  </si>
  <si>
    <t>HandS Premises Inspection Checklist, Report and Action Plan</t>
  </si>
  <si>
    <t>HandS Fire Risk Assessment, Report and Action Plan</t>
  </si>
  <si>
    <t>HandS Radiation Protection Officer Audit, Report and Action Plan (if applicable) etc.</t>
  </si>
  <si>
    <t>Is there a prioritised risk assessment programme covering all areas of the school and including all significant risks?</t>
  </si>
  <si>
    <t>School HandS Service have prepared a template for a prioritised risk assessment programme as well as model generic risk assessments.</t>
  </si>
  <si>
    <t>Is there a Fire Safety File with up to date evacuation records, testing and fire risk assessment?</t>
  </si>
  <si>
    <t>Fire Safety advice available from HandS Service</t>
  </si>
  <si>
    <t>Does the school have Asbestos and Legionella Risk Management Plans?</t>
  </si>
  <si>
    <t>An Asbestos Management Plan (old Type 2 survey) must be in place and school must undertake monthly visual inspections and record the findings.</t>
  </si>
  <si>
    <t>Legionella risk assessment must be in place and school must ensure that sentinel taps are tested every month, all other taps tested at least annually and little used outlets are flushed for 5 minutes every 7 days. These must be recorded.</t>
  </si>
  <si>
    <t xml:space="preserve">Does the school have evidence of maintenance of equipment? </t>
  </si>
  <si>
    <t>Examples include;</t>
  </si>
  <si>
    <t>PE Equipment (internal and external) annual service records;</t>
  </si>
  <si>
    <t>DT Equipment annual service records;</t>
  </si>
  <si>
    <t>Boiler servicing records;</t>
  </si>
  <si>
    <t>Fire Alarm servicing records;</t>
  </si>
  <si>
    <t>Emergency Light testing and servicing records;</t>
  </si>
  <si>
    <t>Intruder Alarm servicing records;</t>
  </si>
  <si>
    <t>Catering Equipment servicing records (Gas Safe);</t>
  </si>
  <si>
    <t xml:space="preserve">Portable Appliance Testing records </t>
  </si>
  <si>
    <t xml:space="preserve">Air Conditioning Units servicing records </t>
  </si>
  <si>
    <t>Swimming Pool Plant servicing records etc.</t>
  </si>
  <si>
    <t xml:space="preserve">Does the school have adequate arrangements for the maintenance of the premises? </t>
  </si>
  <si>
    <t>Buying into Maintenance And Servicing Scheme or use of other contractors etc. Contractor record of visits, certificates and invoices.</t>
  </si>
  <si>
    <t>If school uses their own contractors they must ensure that they receive risk assessments and method statements from the contractors and if the school is maintained they must inform NYCC Property Services of the proposed work.</t>
  </si>
  <si>
    <t xml:space="preserve">Grounds Maintenance, Catering, Cleaning,  Caretaking, Arboriculture Service etc. </t>
  </si>
  <si>
    <t>NYES Facilities Management</t>
  </si>
  <si>
    <t>Does the school have clear written procedures and risk assessments in place to guide staff who may need to work in isolation for periods of time within or outside the school premises?</t>
  </si>
  <si>
    <t>Generic Lone Working guidance, procedure and risk assessment available from School HandS Service</t>
  </si>
  <si>
    <t>Does the school have a School Medical Policy in place?</t>
  </si>
  <si>
    <t xml:space="preserve">Statutory guidance available – Supporting pupils with medical conditions at school </t>
  </si>
  <si>
    <t xml:space="preserve">Model School Medical Policy available from School HandS Service </t>
  </si>
  <si>
    <t>Does the school have a First Aid Procedure in place?</t>
  </si>
  <si>
    <t xml:space="preserve">Guidance on first aid provision is available here, Model First Aid Procedure available from School HandS Service </t>
  </si>
  <si>
    <t>Secondary Phase Only</t>
  </si>
  <si>
    <t>Section 8 - Premises H&amp;S</t>
  </si>
  <si>
    <t>Section 7 - Primises Security</t>
  </si>
  <si>
    <t>Are arrangements are in place to ensure the security of the school site, and of individual school buildings during school hours?</t>
  </si>
  <si>
    <t>Are measures in place to ensure the school knows the identity and purpose of all visitors so that no  persons can gain unchallenged access to staff, pupils or any part of the school site?</t>
  </si>
  <si>
    <t>Are measures in place to ensure that pedestrians are safeguarded against moving vehicles on the school site?</t>
  </si>
  <si>
    <t>Does the school have a plan in place to manage the risks from buses, coaches, minibuses and taxis dropping off and collecting children and young people?</t>
  </si>
  <si>
    <t>Are measures in place to ensure that pupils remain safe and appropriately supervised during non-structured times of the day or whilst engaged in outside learning?</t>
  </si>
  <si>
    <t>Are measures in place to reduce the risk from unauthorised persons outside of school hours?</t>
  </si>
  <si>
    <t>Are shared access arrangements in place where required e.g. Primary School and Children’s Centre etc.?</t>
  </si>
  <si>
    <t>Risk assessments should take hazards presented by shared premises/access e.g. visitors, trespassers, emergencies, car parks etc. into account. These risk assessments should be shared between different occupiers of the same premises/site. Occupiers of the same site have a legal duty to co-operate and coordinate their shared health &amp; safety responsibilities</t>
  </si>
  <si>
    <t>As well as maximising the external security and lighting of the school site, access to school roofs should be made difficult by removing obvious means of access e.g. large bins should be moved to a dedicated bin store, down pipes should be boxed off or have a barrier at the top.
Signage preventing unauthorised access should be displayed e.g.</t>
  </si>
  <si>
    <t>Are there appropriate policies and procedures in place and available for all relevant staff for educational visits</t>
  </si>
  <si>
    <t>Link to North Yorkshire’s Educational Visits Advisory Service (for subscribing schools)</t>
  </si>
  <si>
    <t>Link to Outdoor Education Advisers’ National Guidance  Document 3.2a</t>
  </si>
  <si>
    <t>Does the school retain the services of an Outdoor Education/Educational Visits Adviser to provide appropriate advice, guidance and training?</t>
  </si>
  <si>
    <t>Link to Outdoor Education Advisers’ National Guidance Document 3.4d</t>
  </si>
  <si>
    <t>Is there a designated, trained and updated Educational Visits Co-ordinator in post?</t>
  </si>
  <si>
    <t>Link to Outdoor Education Advisers’ National Guidance  Document 3.4j</t>
  </si>
  <si>
    <t>Have all staff who lead educational visits, outdoor learning or adventurous activities been approved and copies of their qualifications and/or evidence of competence recorded as required by employer procedures?</t>
  </si>
  <si>
    <t>Link to North Yorkshire’s Educational Visits Advisory Service (for subscribing schools) Link to Outdoor Education Advisers’ National Guidance  Document 3.2d</t>
  </si>
  <si>
    <t>Is risk management which includes appropriate supervision and safeguarding measures in place for all educational visits?</t>
  </si>
  <si>
    <t>Link to Outdoor Education Advisers’ National Guidance   Document 4.3c</t>
  </si>
  <si>
    <t xml:space="preserve">Are there appropriate DSL arrangements for safeguarding concerns for any out of hours/out of term activities </t>
  </si>
  <si>
    <t>Are there appropriate safeguarding arrangements for pupils undertaking work experience placements?</t>
  </si>
  <si>
    <t>KCSIE 2020 Pages 53-54 Paragraphs 202 to 206</t>
  </si>
  <si>
    <t>Work Experience Organiser Guidance</t>
  </si>
  <si>
    <t>Post 16 Work Experience Guidance</t>
  </si>
  <si>
    <t>Are there appropriate safeguarding arrangements for pupils in alternative provision?</t>
  </si>
  <si>
    <t>KCSIE 2020 Page 53 Paragraph 201</t>
  </si>
  <si>
    <t xml:space="preserve">Alternative Provision Guidance </t>
  </si>
  <si>
    <t>School Safeguarding Audit 2020/2021</t>
  </si>
  <si>
    <t>Gradings for each requirement are as follows:</t>
  </si>
  <si>
    <t>The requirement does not relate to the operation of the school/Not applicable</t>
  </si>
  <si>
    <t>No safeguarding controls in operation, previously unidentified risk</t>
  </si>
  <si>
    <t>Identified Safeguarding Concerns/Weakness to be Addressed however no Agreed Action Plan in place</t>
  </si>
  <si>
    <t>Identified Safeguarding Concerns/Weakness with an Agreed Action Plan being implemented</t>
  </si>
  <si>
    <t>Safeguarding Concerns Fully Addressed</t>
  </si>
  <si>
    <t xml:space="preserve">Name of School:  </t>
  </si>
  <si>
    <t>Audit Completed by and Role</t>
  </si>
  <si>
    <t>Contact Details</t>
  </si>
  <si>
    <t>Audit Ratified by</t>
  </si>
  <si>
    <t>Date Returned</t>
  </si>
  <si>
    <t xml:space="preserve">Such workers should undergo the same checks as staff employed directly by the school.
If such staff are supplied by an agency or third party employer, the guidance at 1.8 above applies. </t>
  </si>
  <si>
    <r>
      <t xml:space="preserve">The North Yorkshire Safeguarding Children Partnership (NYSCP) School Safeguarding Audit is intended to provide all schools within North Yorkshire a method of assessing their safeguarding and releated practices to ensure that adequate arrangements are in place to ensure the safeguarding and wellbeing of children and young people.  
All schools (primary, secondary and special), including maintained, academies, free schools, federated school and independent schools are requersted to complete the audit which should be approved by their governing board, trustees and other relevant roles and returned to the NYSCP by emailing this completed audit tool in Excel format </t>
    </r>
    <r>
      <rPr>
        <b/>
        <u/>
        <sz val="10"/>
        <color theme="1"/>
        <rFont val="Arial"/>
        <family val="2"/>
      </rPr>
      <t>(please DO NOT convert to PDF)</t>
    </r>
    <r>
      <rPr>
        <sz val="10"/>
        <color theme="1"/>
        <rFont val="Arial"/>
        <family val="2"/>
      </rPr>
      <t xml:space="preserve"> to nyscp@northyorks.gov.uk no later than the close of business on Wednesday 31 March 2021.
Unless a specific category of question is not applicable to a phase of education (these will be highlighted as primary or secondary only), all schools are expected to strive to achieve 5 (safeguarding concerns have been fully addressed).  When identifying a score it is important for each school to consider whether the minimum standards for addressing safeguarding needs have been achieved.  For example, where a school has sufficient safeguards in place to address safeguarding concerns, but action plans are in place to improve or modernise those arrangements, then the school is maintaining compliance and should record their achieved level of compliance as “5”.  If any planned changes will result in safeguarding concerns, schools should record their level of compliance as level  “2”, “3” “4” or “5” as appropriate.
It is not appropriate to state that a requirement is not applicable only because the current cohort of children within the school do not fit certain criteria.  If a school believes that a requirement is not applicable and selects "1", a full rationale must be provided to explain why the requirement is not applicable.  For example, if a school is not aware of any private fostering arrangements </t>
    </r>
    <r>
      <rPr>
        <u/>
        <sz val="10"/>
        <color theme="1"/>
        <rFont val="Arial"/>
        <family val="2"/>
      </rPr>
      <t>it is not appropriate to select "1" (not applicable) because no children currently meet this criteria</t>
    </r>
    <r>
      <rPr>
        <sz val="10"/>
        <color theme="1"/>
        <rFont val="Arial"/>
        <family val="2"/>
      </rPr>
      <t xml:space="preserve"> as arrangements must be in place for when a child is identified to be privately fostered.</t>
    </r>
  </si>
  <si>
    <t>Training Accessed</t>
  </si>
  <si>
    <t>Method of delivery</t>
  </si>
  <si>
    <r>
      <t>School H&amp;S service Wider reopening of schools risk assessment template July 2020</t>
    </r>
    <r>
      <rPr>
        <i/>
        <sz val="10"/>
        <color theme="1"/>
        <rFont val="Calibri"/>
        <family val="2"/>
      </rPr>
      <t> </t>
    </r>
  </si>
  <si>
    <r>
      <t>KCSIE 2020</t>
    </r>
    <r>
      <rPr>
        <i/>
        <sz val="10"/>
        <color theme="1"/>
        <rFont val="Calibri"/>
        <family val="2"/>
      </rPr>
      <t> </t>
    </r>
    <r>
      <rPr>
        <i/>
        <u/>
        <sz val="10"/>
        <color rgb="FF0000FF"/>
        <rFont val="Arial"/>
        <family val="2"/>
      </rPr>
      <t xml:space="preserve"> </t>
    </r>
    <r>
      <rPr>
        <i/>
        <sz val="10"/>
        <color theme="1"/>
        <rFont val="Arial"/>
        <family val="2"/>
      </rPr>
      <t>Page 20 Paragraph 71</t>
    </r>
  </si>
  <si>
    <t>Name of Academy Trust (if applicable) or federation</t>
  </si>
  <si>
    <t>Please complete the detail below and in the following sections.  Note that where a school is in a federation or a multi-academy trust a separate response is required for every school within the federation/academy trust which has a Department of Education Unique Reference Number.</t>
  </si>
  <si>
    <t>The TRA Prohibited List for teaching staff is separate from the DBS Barred List. The TRA Prohibited List check is undertaken via Teacher Services system (formerly the employer access system). Since January 2016, this service can also provide details of teacher sanctions or restrictions imposed by European Economic Area regulating authorities.
A check for a section 128 direction can be carried out using the TRA Teachers Services’ system and where the person is engaged in Regulated Activity, the DBS barred list check will also identify any section 128 direction. 
It is advised that the checks undertaken in respect of the Childcare Disqualification Regulations 2018 and the S128 check on maintained school governors are recorded on the SCR.</t>
  </si>
  <si>
    <t>The date each check was completed needs to be recorded. We recommend that the initials of the person completing them need to be recorded.
The Barred list check is included in the Enhanced DBS check for school employees where they meet the definition of Regulated Activity only. It should however be a separate entry on the SCR.  A Barred List check cannot be requested if an individual is not working in Regulated Activity.</t>
  </si>
  <si>
    <t>KCSIE 2020 page 5 para 4
Page 11 para 34 – 38
Page 28 para 113 - 116</t>
  </si>
  <si>
    <t>KCSIE 2020 Annex B page 97  outlines their role and responsibilities in relation to
·         Managing referrals
·         Working with others
·         Training
·         Raising Awareness
·         Child Protection File
·         Availability</t>
  </si>
  <si>
    <t>Is there evidence that the DSL is competently fulfilling their role as set out in annex B of KCSIE and that they:
Manage referrals
Work with others
Undertake training
Raise awareness
Manage transfer of the CP file (including any mid-year transfers)
Are available for staff to discuss any safeguarding concerns</t>
  </si>
  <si>
    <t>KCSIE 2020 page 15 para 56 - 59, Page 17 flowchart, KCSIE 2020 Page 7 para 18-21</t>
  </si>
  <si>
    <t>Are robust arrangements in place for receiving and handing over pupils at the start and end of the day, including procedures for registering the arrival and departure of children at other times within the school day?
These arrangements will change as pupils get older and more independent.</t>
  </si>
  <si>
    <t xml:space="preserve">Staff should only hand over a child to an adult who is known to the school as someone permitted by parents/carers to receive the child.
Parents should also be regularly reminded that they are responsible for the safety of siblings on school sites and they must remain under close parental supervision. </t>
  </si>
  <si>
    <t>Foundation stage free flow play areas and nursery areas need to be securely fenced with gates that are locked whilst pupils are using the area and of sufficient height to remove the threat of a snatching. It is recommended that the fencing height is at least 1.5 metres high.
It is important that pupils are constantly under visual supervision.
Hidden areas which are easily accessible to pupils should be supervised by staff. 
EYFS states children should be in the sight or hearing of staff. Schools should consider how to deploy staff effectively to keep children safe and also facilitate children’s learning both in indoor and outdoor classrooms. Outdoor classroom should be seen as a learning environment.</t>
  </si>
  <si>
    <t xml:space="preserve">Has the school site and individual buildings been appropriately risk assessed to ensure the safety of CYP and staff. In the event of restrictive practices such as the installation of locks on doors, are the school acting in accordance with the legislative framework relating to restrictive intervention.
All designated fire exits must be easily opened from the inside. This can include high level door handles, push pads or door release buttons where necessary to prevent children exiting a building unnoticed.
If there are agreements with neighbours over access to boundary hedges/fences to carry out maintenance work or any other agreements re access to the site there should be prohibitions on access during school working hours
</t>
  </si>
  <si>
    <t>Visitors, contractors and others should be clearly directed via good signage to the school reception. 
Access to all buildings should be via locked doors which can only be opened by school staff.
Identity should be checked and all visitors should sign in for even the shortest visits and a ‘visitor’ badge issued. All contractors should also sign in via the Authorisation to Work on Site Scheme (ATWS).</t>
  </si>
  <si>
    <t>There should be a documented traffic management system in place for the beginning and end of the school day which may include drop off zones, parking restrictions, staff supervision and monitoring etc. The Traffic Management Plan needs to cover all areas of risk including potential for impact, excessive congestion, disability access, travel speed, reversing operations etc. 
Advice is available from your HandS Advisor, Integrated Passenger Transport and Road Safety Team.</t>
  </si>
  <si>
    <t>Pedestrian access routes should be kept separate from vehicular routes and there should be clear signage at the entrance. 
In some schools it may be necessary to lock gates at the start and end of each school day to reduce the risk of impact to pedestrians entering or leaving the premises. 
Please note: If you intend to change arrangements for locking car parks please speak to your HandS Advisor.</t>
  </si>
  <si>
    <t>Section 7 - Premises Security</t>
  </si>
  <si>
    <t>Section 6 - Learning Beyond the Classroom</t>
  </si>
  <si>
    <t>Section 5 - Early Years</t>
  </si>
  <si>
    <t>Section 4 - Managing Risk</t>
  </si>
  <si>
    <t>Section 3 Inclusion</t>
  </si>
  <si>
    <t>Section 2 - Management of Safeguarding</t>
  </si>
  <si>
    <t>Section 1 - Safer Rectuitment</t>
  </si>
  <si>
    <t>Name of School</t>
  </si>
  <si>
    <t>Unique Reference Number</t>
  </si>
  <si>
    <t>Action Owner</t>
  </si>
  <si>
    <t>Timescale</t>
  </si>
  <si>
    <t>Pamela Acheson Headteacher</t>
  </si>
  <si>
    <t>headteacher@gfschools.co.uk</t>
  </si>
  <si>
    <t>Rachel Bain</t>
  </si>
  <si>
    <t>31.03.21</t>
  </si>
  <si>
    <t>Federation of Grewelthorpe and Fountains C of E Primary School</t>
  </si>
  <si>
    <t>Yes, there is always at least one member of the recruitment panel who has been trained. The HT has  renewed her training in Sept. 2020. The Chair of Governors also holds a current certificate.</t>
  </si>
  <si>
    <t>Yes, the school has an enhanced DBS and Barred list in operation. Additional checks are completed for staff with links overseas. Electronic records have been reviewed by Governors in Spring 21 for all staff including volunteers.</t>
  </si>
  <si>
    <t>Yes, SCR maintains data regarding DBS checks for Governors.</t>
  </si>
  <si>
    <t>Yes, all relevant checks are completed and recorded in the SCR.</t>
  </si>
  <si>
    <t xml:space="preserve">Yes, staff have signed the Disqualification Declaration. Newly appointed staff have not signed as this is no longer a requirement. </t>
  </si>
  <si>
    <t>Yes, this is done as part of the recruitment process and is monitored by Governors.</t>
  </si>
  <si>
    <t>Yes, this is recorded electronically. Staff/Volunteer/Governor files are also stored in a locked cupboard in the office.</t>
  </si>
  <si>
    <t>NA</t>
  </si>
  <si>
    <t>Yes, this is recorded electronically. Staff/Volunteer/Governor files are also stored in a locked cupboard in the office with specific paper copy records.</t>
  </si>
  <si>
    <t>Yes, all documentation is checked and kept on file.</t>
  </si>
  <si>
    <t>Yes</t>
  </si>
  <si>
    <t>Yes, SCR and paper copies of Pll and Qualifications reviewed. Utilising Cluster Cross Checks and sharing knowledge and experience of freelance staff as appropriate.</t>
  </si>
  <si>
    <t>Supervisers visiting school are asked to bring evidence of DBS to the office.</t>
  </si>
  <si>
    <t>Yes, relevant checks are completed.</t>
  </si>
  <si>
    <t>Yes, this is done through the recruitment process and is detailed in our staff Code of Conduct which was reviewed in Sept 2020. All procedures and policies are monitored and reviewed by Governors.</t>
  </si>
  <si>
    <t>Yes, Prevent training for all staff and Governors. Discussions take place with any organisation carrying out workshops within school to assess suitability. Workshops are always supervised by staff.</t>
  </si>
  <si>
    <t>Yes, Rachel Bain is the nominated Governor.</t>
  </si>
  <si>
    <t>Yes, this is available on the school website. All staff/Governors and volunteers have read and signed the policy which was updated in September 2020.</t>
  </si>
  <si>
    <t>Yes, the school has adopted all the appropriate guidance in relation to Covid-19. The risk assessments are reviewed regularly, shared with all staff/Governors/volunteers and parents and available on the website.</t>
  </si>
  <si>
    <t>Yes, it was ratified at the FGBM in Autumn 2020.</t>
  </si>
  <si>
    <t>Yes, the updated policy is on the website.</t>
  </si>
  <si>
    <t>Yes, all staff and volunteers are asked to sign to say they have been given a copy of the policy on induction.</t>
  </si>
  <si>
    <t>Yes, the school has a Code of Conduct Policy which includes reference to acceptable use of technology, relationships and use of social media. All staff/Governors and Volunteers have signed and agreed to the policy which was reviewed by Governors Autumn 2020. All new staff/volunteers are provided with a copy as part of their induction.</t>
  </si>
  <si>
    <t xml:space="preserve">All new staff/volunteers are provided with a copy and sign this as part of their induction. </t>
  </si>
  <si>
    <t>Safeguarding protocols are in place and are in line with what is stated in the policies. All staff, governors and volunteers are clear that any concerns should be reported.</t>
  </si>
  <si>
    <t>Yes all new staff/volunteers have read and signed the document. All staff receive training annually.</t>
  </si>
  <si>
    <t>Yes, all staff receive annual training.</t>
  </si>
  <si>
    <t>Yes, all staff have read and signed at the annual training.</t>
  </si>
  <si>
    <t>Yes, this has been covered in the annual training.</t>
  </si>
  <si>
    <t>Staff receive training annually and are made aware of their responsibilities. It is a feature of staff meetings to ensure that policies and procedures are revisited and reviewed by all staff and it is an agenda item on all Full Governing Body Meetings. Regular appraisals and supervision are recorded as part of performance management.</t>
  </si>
  <si>
    <t>The HT is the DSL and the Head of School is the Deputy DSL. The roles and responsibilities of the DSL are outlined in the policy and this is shared during staff training and induction.</t>
  </si>
  <si>
    <t>Yes, the roles and responsibilities of the DSL are in the policy and are shared at staff training and induction.</t>
  </si>
  <si>
    <t>The HT completed the NYCC Comprehensive Child Protection Pathway Refresher in September 2020.</t>
  </si>
  <si>
    <t>Yes, as the DSL is also the HT.</t>
  </si>
  <si>
    <t>Yes, the DSL is the HT.</t>
  </si>
  <si>
    <t>Yes.</t>
  </si>
  <si>
    <t>Yes, the HT completed the NYCC Comprehensive Child Protection Pathway Refresher in September 2020.</t>
  </si>
  <si>
    <t>Yes, the school uses CPOMS which tracks how the DSL is recording and actioning cases.</t>
  </si>
  <si>
    <t>Yes, the school regularly work with multi-agencies. All children who are supported by multi-agencies have files in CPOMS to demonstrate how the DSL's are working to support the children and families.</t>
  </si>
  <si>
    <t>Yes, the school is aware of the three safeguarding partners.</t>
  </si>
  <si>
    <t>The school documents any referrals to Children and Families Service, Police and Health on CPOMS.</t>
  </si>
  <si>
    <t>Yes, this has been read by the DSL and deputy DSLs.</t>
  </si>
  <si>
    <t>Yes, staff have been supported and policy sets out how information is shared.</t>
  </si>
  <si>
    <t>Yes, the policy and the annual training includes information about the Data Protection Act 2008 and GDPR and understands that these do not prevent or limit the sharing of information to keep children safe.</t>
  </si>
  <si>
    <t>CP records are either kept in a locked cupboard in the HT's office or more recently they are all saved on CPOMS.</t>
  </si>
  <si>
    <t>The DSL is aware of the document but the school currently has no records.</t>
  </si>
  <si>
    <t>CP records are forwarded to the new establishment and a receipt is obtained.</t>
  </si>
  <si>
    <t>The DSL is aware that in the case of abuse for example, documents could be shared in advance to help prepare for transition. The school has not needed to do this.</t>
  </si>
  <si>
    <t>Yes, staff receive annual training and updates. Certificates are kept in the Safegguarding folder.</t>
  </si>
  <si>
    <t>Yes the school is supported by Schools ICT and Yorkshire Causeway. The school has a smoothwall system to block harmful conent. In line with policy, the school trains both children and parents in how to stay safe online. There is a proforma to record online safety incidents.</t>
  </si>
  <si>
    <t>There is a proforma to record online safety incidents.</t>
  </si>
  <si>
    <t>Yes, this is part of the ICT curriculum.</t>
  </si>
  <si>
    <t>Yes, there is always one member of the recruitment panal who has completed the safer recruitment training.</t>
  </si>
  <si>
    <t>Yes, this is contained within the Whistleblowing Policy aand is included in the annual training and induction of new staff.</t>
  </si>
  <si>
    <t>Yes, this is included in the Whistleblowing Policy.</t>
  </si>
  <si>
    <t>Yes, this is detailed in an up to date Whistleblowing Policy.</t>
  </si>
  <si>
    <t>Yes, this is included in the annual training for staff.</t>
  </si>
  <si>
    <t>The concern forms provide an opportunity to record what the child says.</t>
  </si>
  <si>
    <t>Yes, this is all documented on CPOMS.</t>
  </si>
  <si>
    <t>Yes, all information is considered and all relevant people informed and actions documented on CPOMS.</t>
  </si>
  <si>
    <t>Yes, this is included in the CP Policy. The SENCo is the designated teacher for LAC and when appropriate will work with the Virtual School Head.</t>
  </si>
  <si>
    <t xml:space="preserve">Yes, the SENCo is the deignated teacher for LAC and has experience of working with the Virtual School. </t>
  </si>
  <si>
    <t>Yes, the designated teacher for LAC has experience of working with the Virtual School Head.</t>
  </si>
  <si>
    <t>Yes, this is included in the Policy.</t>
  </si>
  <si>
    <t>Yes, the staff have PREVENT training annually.</t>
  </si>
  <si>
    <t>The school is aware of the processes for reporting and making referrals but there has been no cases.</t>
  </si>
  <si>
    <t>Yes, all staff have received annual training. Certificates are kept in the Safeguarding file.</t>
  </si>
  <si>
    <t>Yes, this is included in the Lettings Policy.</t>
  </si>
  <si>
    <t>School follows the Emergency Response Guide as written by NYCC, which includes items such as 'School Closure and Evacuation Procedures' This includes Passcodes used with NYCC to register the severity/type of issue.Individual staff roles and responsibilities during emergency procedures are reviewed annually with the HT, which includes an annual emergency evacuation/lockdown trial run. Fire alarm/evacuation tested half termly, with results recorded and reported to Governors.</t>
  </si>
  <si>
    <t>Yes, staff policy prevents staff from using personal cameras, phones, or other devices in the classroom/during teaching; meaning only software and multimedia devices are allowed in these areas. These devices are regularly monitored by the SLT and Service Provider checks. The school has a Policy for use of Digital images and Photography.</t>
  </si>
  <si>
    <t>Yes, this is supported by evidence in welfare files and on CPOMS where staff have recorded conversations, support, action plans and minutes of meetings.</t>
  </si>
  <si>
    <t xml:space="preserve">Yes, details of which agencies are involved with the child can be recodred on CPOMS. </t>
  </si>
  <si>
    <t>Staff complete incident forms on CPOMS.</t>
  </si>
  <si>
    <t>Staff are aware of the referral process to access Early Help. The SENCo supports all referrals. Staff understand rules of confidentiality.</t>
  </si>
  <si>
    <t>Yes, these are now being saved on CPOMS and were previously recorded in welfare files which were locked in a cupboard in the office.</t>
  </si>
  <si>
    <t>Yes, additional training will be given to support the adult and it will be recorded in their performance management documents.</t>
  </si>
  <si>
    <t>Yes, these are either stored in a locked cupboard in the office or on CPOMS.</t>
  </si>
  <si>
    <t>Yes, evidence in the Safeguarding file.</t>
  </si>
  <si>
    <t>Intimate Care and Behaviour Policies are in place. These are included as part of induction training, then reviewed and updated periodically, in line with new best practice guidance from the Government/NYCC. Also updated following any incidents. SENCO, class teachers, teaching assistants meet to discuss appropriate targets and provision. Support plans are reviewed between 6-10 weeks. Regular discussions with parents. SENCo report provided to Governing Body.</t>
  </si>
  <si>
    <t xml:space="preserve">Parent and other agency meetings termly to discuss and update needs and targets. Risk assessments reviewed when needs change. Recommendations from Carers, NYCC, SENCo review are available to staff as appropriate during meetings. </t>
  </si>
  <si>
    <t>This has not been necessary but the school is aware of the need to record the incident. Scholarpack is used to report any behaviour incidents and these are monitored by the SLT. Actions are picked up with parents as appropriate.</t>
  </si>
  <si>
    <t>Transition meetings prior to the child joing school. SENCo holds meeting with Carer/NYCC support staff as appropriate. Appropriate systems and provision in place. Parents included in preparing the child. Staff are aware of the Ladder of intervention.</t>
  </si>
  <si>
    <t>HT acts as lead point of contact for all issues, however all teaching staff have been trained on how to report and address specific incidents. Procedures for reporting incidents are in the Behaviour Policy. The school have anti-bullying ambassadors who help to promote positive messages and there is a display in school.</t>
  </si>
  <si>
    <t>Yes, this is recorded on Scholarpack and presented to Governors termly.</t>
  </si>
  <si>
    <t>Restorative system in place and reward system reinforces positive behaviour management.</t>
  </si>
  <si>
    <t>No major issues to report, but the school maintains an awareness of LA systems and freporting requirements, as and when susch incidents should arise. HT Report to Governing Body includes an update on any incidents.</t>
  </si>
  <si>
    <t>The school is aware of the guidance but has no incidents.</t>
  </si>
  <si>
    <t>Yes, late arrival register is kept on Scholarpack. The Attendance Policy has been reviewed and updated alongwith the 'Collecting Children from School' Policy. When children fall below thresholds identified then procedures within the policy are followed.</t>
  </si>
  <si>
    <t>A pupil will remain on the register until contact has been made with the receiving school. Records are electronically transferred. This is all inline with NYCC Policy and procedure regarding school attendance.</t>
  </si>
  <si>
    <t>School always informs the LA through the NYCC electronic route or if home schooled, LA is notified.</t>
  </si>
  <si>
    <t>Day release examples of pupils attending other schools such as Ripon Grammar.</t>
  </si>
  <si>
    <t>Missing Child Procedure in place, which is linked to the Child Protection Policy. Document is saved in Teams and is discussed at the annual safeguarding training.</t>
  </si>
  <si>
    <t>There have been no exclusions but systems are in place to follow the NYCC procedure guidelines.</t>
  </si>
  <si>
    <t>This is the HT.</t>
  </si>
  <si>
    <t>Yes, this is done through the  curriculum. There is a two year rolling programme for ICT which includes online safety and safeguarding. The PSHE and RSE curriculum alos covers safeguarding.</t>
  </si>
  <si>
    <t>Staff meeting provide a useful forum for to review safguarding topics. E-Learning and Sfaeguarding training sessions are completed annually. Specific training needs are discussed and included in performanace management targets.</t>
  </si>
  <si>
    <t xml:space="preserve">Yes and this is available on the website. </t>
  </si>
  <si>
    <t>Yes, these are included in all of the main policies.</t>
  </si>
  <si>
    <t xml:space="preserve">Intimate care policy have been reviewed and updated annually, with an intimate care register maintained. Register reviewed by HT and administrators. </t>
  </si>
  <si>
    <t>Yes the school follows policy regarding ratios.</t>
  </si>
  <si>
    <t>Yes this is in the Digital images Policy.</t>
  </si>
  <si>
    <t>Yes, the school has an Educational Visits Policy.</t>
  </si>
  <si>
    <t>We buy into Evolve which is the NYCC Educational Visits service.</t>
  </si>
  <si>
    <t>School uses established professional bodies to arrange such activities which are vetted by EVC and LA before procuring activity.</t>
  </si>
  <si>
    <t>Yes, completed by the trip organiser, checked by EVC using the NYCC system Evolve. All risk assessments kept in file and on Teams. Educational visits stored on Evolve. Saff have agreed all risk assessments.</t>
  </si>
  <si>
    <t xml:space="preserve">Yes, premises fenced off by a combination of wooden gates and hedge grows. Gates remained locked during and after the school day. There is an alarm system and buzzer entry. Fire exits are fitted with mid level levers. Pupils are always supervised by  a combination of teachers, teaching assistants and mid-day supervisors. </t>
  </si>
  <si>
    <t>Access to the building is by bizzer entry system. All visitors have to therefore report to the main reception. Visitors are monitored under supervision whilst on site. All contractors must pre-arrange their visits. Visitor ID is reviewed on sign in entry. Admin  monitor sign in log. Majority of contractors are procured from 'Total Property Management Services'.</t>
  </si>
  <si>
    <t>Pedestrian access routes are in place with clear boundaries between road and pavement. Gates are deadlocked at start and end of the day. Limited access to parking which reduces the flow of traffic.</t>
  </si>
  <si>
    <t>Designated parking bays for taxi pick ups and drop offs. There are no buses on site. Coaches taking children on visits park at the entrance to the main site.</t>
  </si>
  <si>
    <t>Boundary gates locked during the school day. Natural perimemter hedge grow. Playing field is at the front of the school but the gate is locked during school hours. The playground is set back from the main road. The school is accessed via a long drive way. Pupils are supervised by teachers/ teaching assistants who hold designated monitoring zones to ensure optimum view of all the children.</t>
  </si>
  <si>
    <t>A policy for Collecting children from school is in place.</t>
  </si>
  <si>
    <t>External lighting installed during and after school hours. School is laarmed during non-teaching hours. Limited access to roof and access through these areas, such as roof lights. NYCC Coporate signage in place. Caretaker and staff regularly visit premises duringholiday periods to check security.</t>
  </si>
  <si>
    <t>Yes, Health and Safety paperwork has been recently reviewed by Mike Borown. Hard file stored in Admin office. Staff review and sign documents annually. Risk assessments, policies and procedures are saved on Teams. All have been ratified by the Governing Body.</t>
  </si>
  <si>
    <t>Yes this was done on the training day in September 2020.</t>
  </si>
  <si>
    <t>Yes they are reported to Governors termly. Mike Brown carried out a paperwork inspection in the Spring term 21.</t>
  </si>
  <si>
    <t>The H&amp;S template is used to conduct an inspection of the property. Individual teachers conduct Classroom risk assessments as part of on-going reviews.</t>
  </si>
  <si>
    <t xml:space="preserve">Yes, Fire Safety file has been reviewed by Mike Brown Spring 21. Hard file is stored in the Admin office. Staff review and sign annually. </t>
  </si>
  <si>
    <t xml:space="preserve">Yes, reviewed by Mike Brown Spring 21. HT has had asbestos and legionella training. </t>
  </si>
  <si>
    <t xml:space="preserve">Inspections are completed annually. </t>
  </si>
  <si>
    <t>The school pays into the Full Mass Scheme. School facilities are regularly inspected by NYCC, contractors, staff and Governors. Work is procured following standard LA procedures; which is dependent on the value and scale of the works. Visitor sign in is checked to confirm when contractors are in the building and they are monitored during their visit. Invoice for work is signed off by Admin staff.</t>
  </si>
  <si>
    <t>Yes, the school has a Lone Working Policy which is reviewed annually and ratified by Governors. School procedures and risk assessments were last reviewed by Mike Brown Spring 2021. Staff signatures and date of reviews are collated on training days. New staff are required to review policy and sign following induction.</t>
  </si>
  <si>
    <t xml:space="preserve">Yes, this was checked by Mike Brown in Spring 2021. School follows NYCC guidance regarding the dispense of medication. The school also has a Home/School Agreement which includes the requirement for parents to notify the school of anything that may affect their child's work or behaviour. In respect of children with significant medical conditions. SENCo completes assessment with pupil, parents, teachers and NYCC advisors to risk assess the needs of the pupil to ensure the school, facilities and training is adequately in place. Wider school health care plans do exist for these pupils. </t>
  </si>
  <si>
    <t>School has identified First Aiders in place. One First Aider is present onsite during the day. All staff are Basic First Aid trained. Training is valid for up to 3 years which is monitored by HT and administrators to identify further training needs. First Aid kits are reviewed termly.</t>
  </si>
  <si>
    <t>Fountains Cof E Primary School</t>
  </si>
  <si>
    <t>Yes, School and Playgroup have responsibility for their own locking systems. Access is shared through mutual consent for the car park area only, which is locked by the school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</si>
</sst>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2"/>
      <color theme="1"/>
      <name val="Arial"/>
      <family val="2"/>
    </font>
    <font>
      <b/>
      <sz val="10"/>
      <color theme="1"/>
      <name val="Arial"/>
      <family val="2"/>
    </font>
    <font>
      <i/>
      <sz val="10"/>
      <color theme="1"/>
      <name val="Arial"/>
      <family val="2"/>
    </font>
    <font>
      <sz val="10"/>
      <color theme="1"/>
      <name val="Arial"/>
      <family val="2"/>
    </font>
    <font>
      <u/>
      <sz val="12"/>
      <color theme="10"/>
      <name val="Arial"/>
      <family val="2"/>
    </font>
    <font>
      <b/>
      <sz val="14"/>
      <color theme="0"/>
      <name val="Arial"/>
      <family val="2"/>
    </font>
    <font>
      <sz val="14"/>
      <color theme="1"/>
      <name val="Arial"/>
      <family val="2"/>
    </font>
    <font>
      <u/>
      <sz val="10"/>
      <color theme="10"/>
      <name val="Arial"/>
      <family val="2"/>
    </font>
    <font>
      <b/>
      <sz val="10"/>
      <name val="Arial"/>
      <family val="2"/>
    </font>
    <font>
      <b/>
      <u/>
      <sz val="10"/>
      <color theme="1"/>
      <name val="Arial"/>
      <family val="2"/>
    </font>
    <font>
      <b/>
      <i/>
      <sz val="10"/>
      <color theme="1"/>
      <name val="Arial"/>
      <family val="2"/>
    </font>
    <font>
      <b/>
      <sz val="10"/>
      <color rgb="FF000000"/>
      <name val="Arial"/>
      <family val="2"/>
    </font>
    <font>
      <b/>
      <sz val="10"/>
      <color rgb="FFFFFFFF"/>
      <name val="Arial"/>
      <family val="2"/>
    </font>
    <font>
      <sz val="8"/>
      <color theme="1"/>
      <name val="Calibri"/>
      <family val="2"/>
    </font>
    <font>
      <i/>
      <u/>
      <sz val="10"/>
      <color rgb="FF0000FF"/>
      <name val="Arial"/>
      <family val="2"/>
    </font>
    <font>
      <b/>
      <sz val="16"/>
      <color theme="1"/>
      <name val="Arial"/>
      <family val="2"/>
    </font>
    <font>
      <u/>
      <sz val="10"/>
      <color theme="1"/>
      <name val="Arial"/>
      <family val="2"/>
    </font>
    <font>
      <i/>
      <u/>
      <sz val="10"/>
      <color theme="10"/>
      <name val="Arial"/>
      <family val="2"/>
    </font>
    <font>
      <i/>
      <sz val="10"/>
      <color theme="1"/>
      <name val="Calibri"/>
      <family val="2"/>
    </font>
    <font>
      <i/>
      <sz val="10"/>
      <color rgb="FF000000"/>
      <name val="Calibri"/>
      <family val="2"/>
    </font>
    <font>
      <b/>
      <sz val="12"/>
      <color theme="1"/>
      <name val="Arial"/>
      <family val="2"/>
    </font>
    <font>
      <b/>
      <sz val="18"/>
      <color theme="1"/>
      <name val="Arial"/>
      <family val="2"/>
    </font>
    <font>
      <b/>
      <sz val="18"/>
      <color theme="1"/>
      <name val="Calibri"/>
      <family val="2"/>
    </font>
  </fonts>
  <fills count="5">
    <fill>
      <patternFill patternType="none"/>
    </fill>
    <fill>
      <patternFill patternType="gray125"/>
    </fill>
    <fill>
      <patternFill patternType="solid">
        <fgColor theme="4"/>
        <bgColor indexed="64"/>
      </patternFill>
    </fill>
    <fill>
      <patternFill patternType="solid">
        <fgColor rgb="FF4472C4"/>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cellStyleXfs>
  <cellXfs count="186">
    <xf numFmtId="0" fontId="0" fillId="0" borderId="0" xfId="0"/>
    <xf numFmtId="0" fontId="3" fillId="0" borderId="0" xfId="0" applyFont="1"/>
    <xf numFmtId="0" fontId="1" fillId="0" borderId="2" xfId="0" applyFont="1" applyBorder="1" applyAlignment="1">
      <alignment vertical="center" wrapText="1"/>
    </xf>
    <xf numFmtId="0" fontId="3" fillId="0" borderId="0" xfId="0" applyFont="1" applyAlignment="1">
      <alignment vertical="top" wrapText="1"/>
    </xf>
    <xf numFmtId="0" fontId="15" fillId="0" borderId="0" xfId="0" applyFont="1" applyAlignment="1"/>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Protection="1"/>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3" fillId="0" borderId="0" xfId="0" applyFont="1" applyAlignment="1" applyProtection="1">
      <alignment horizontal="left" vertical="center"/>
    </xf>
    <xf numFmtId="0" fontId="3" fillId="0" borderId="0" xfId="0" applyFont="1" applyProtection="1"/>
    <xf numFmtId="0" fontId="8" fillId="0" borderId="0" xfId="0" applyFont="1" applyFill="1" applyAlignment="1" applyProtection="1">
      <alignment vertical="center"/>
    </xf>
    <xf numFmtId="0" fontId="1" fillId="4" borderId="1" xfId="0" applyFont="1" applyFill="1" applyBorder="1" applyAlignment="1" applyProtection="1">
      <alignment horizontal="justify" vertical="center" wrapText="1"/>
    </xf>
    <xf numFmtId="0" fontId="1" fillId="4" borderId="1" xfId="0" applyFont="1" applyFill="1" applyBorder="1" applyAlignment="1" applyProtection="1">
      <alignment vertical="center" wrapText="1"/>
    </xf>
    <xf numFmtId="0" fontId="2" fillId="4" borderId="3" xfId="0" applyFont="1" applyFill="1" applyBorder="1" applyAlignment="1">
      <alignment horizontal="justify" vertical="center" wrapText="1"/>
    </xf>
    <xf numFmtId="0" fontId="2" fillId="4" borderId="2" xfId="0" applyFont="1" applyFill="1" applyBorder="1" applyAlignment="1">
      <alignment vertical="top" wrapText="1"/>
    </xf>
    <xf numFmtId="0" fontId="17" fillId="4" borderId="3" xfId="1" applyFont="1" applyFill="1" applyBorder="1" applyAlignment="1">
      <alignment horizontal="justify" vertical="center" wrapText="1"/>
    </xf>
    <xf numFmtId="0" fontId="3" fillId="0" borderId="1" xfId="0" applyFont="1" applyBorder="1" applyAlignment="1" applyProtection="1">
      <alignment vertical="top" wrapText="1"/>
      <protection locked="0"/>
    </xf>
    <xf numFmtId="164" fontId="1" fillId="0" borderId="1" xfId="0" applyNumberFormat="1" applyFont="1" applyBorder="1" applyAlignment="1" applyProtection="1">
      <alignment horizontal="left" vertical="center" wrapText="1"/>
    </xf>
    <xf numFmtId="0" fontId="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3" fillId="0" borderId="0" xfId="0" applyFont="1" applyAlignment="1" applyProtection="1">
      <alignment horizontal="left"/>
    </xf>
    <xf numFmtId="0" fontId="1" fillId="4" borderId="2" xfId="0" applyFont="1" applyFill="1" applyBorder="1" applyAlignment="1" applyProtection="1">
      <alignment vertical="center" wrapText="1"/>
    </xf>
    <xf numFmtId="0" fontId="3"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center" wrapText="1"/>
    </xf>
    <xf numFmtId="0" fontId="1" fillId="4" borderId="5" xfId="0" applyFont="1" applyFill="1" applyBorder="1" applyAlignment="1" applyProtection="1">
      <alignment horizontal="justify" vertical="center" wrapText="1"/>
    </xf>
    <xf numFmtId="2" fontId="1" fillId="0" borderId="1" xfId="0" applyNumberFormat="1" applyFont="1" applyBorder="1" applyAlignment="1" applyProtection="1">
      <alignment horizontal="left" vertical="center" wrapText="1"/>
    </xf>
    <xf numFmtId="0" fontId="1" fillId="4" borderId="2" xfId="0" applyFont="1" applyFill="1" applyBorder="1" applyAlignment="1" applyProtection="1">
      <alignment horizontal="justify" vertical="center" wrapText="1"/>
    </xf>
    <xf numFmtId="0" fontId="1" fillId="4" borderId="4" xfId="0" applyFont="1" applyFill="1" applyBorder="1" applyAlignment="1" applyProtection="1">
      <alignment horizontal="justify" vertical="center" wrapText="1"/>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6" fillId="0" borderId="0" xfId="0" applyFont="1" applyAlignment="1" applyProtection="1">
      <alignment horizont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0" fillId="0" borderId="1" xfId="0" applyBorder="1" applyProtection="1"/>
    <xf numFmtId="0" fontId="17" fillId="4" borderId="2" xfId="1" applyFont="1" applyFill="1" applyBorder="1" applyAlignment="1" applyProtection="1">
      <alignment horizontal="justify" vertical="center" wrapText="1"/>
    </xf>
    <xf numFmtId="0" fontId="2" fillId="4" borderId="4" xfId="0" applyFont="1" applyFill="1" applyBorder="1" applyAlignment="1" applyProtection="1">
      <alignment horizontal="justify" vertical="center" wrapText="1"/>
    </xf>
    <xf numFmtId="0" fontId="17" fillId="4" borderId="4" xfId="1" applyFont="1" applyFill="1" applyBorder="1" applyAlignment="1" applyProtection="1">
      <alignment vertical="center" wrapText="1"/>
    </xf>
    <xf numFmtId="0" fontId="2" fillId="4" borderId="3" xfId="0" applyFont="1" applyFill="1" applyBorder="1" applyAlignment="1" applyProtection="1">
      <alignment horizontal="justify" vertical="center" wrapText="1"/>
    </xf>
    <xf numFmtId="0" fontId="17" fillId="4" borderId="3" xfId="1" applyFont="1" applyFill="1" applyBorder="1" applyAlignment="1" applyProtection="1">
      <alignment horizontal="justify" vertical="center" wrapText="1"/>
    </xf>
    <xf numFmtId="0" fontId="2" fillId="4" borderId="1" xfId="0" applyFont="1" applyFill="1" applyBorder="1" applyAlignment="1" applyProtection="1">
      <alignment horizontal="justify" vertical="center" wrapText="1"/>
    </xf>
    <xf numFmtId="0" fontId="17" fillId="4" borderId="1" xfId="1"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4" borderId="10" xfId="0" applyFont="1" applyFill="1" applyBorder="1" applyAlignment="1" applyProtection="1">
      <alignment vertical="center" wrapText="1"/>
    </xf>
    <xf numFmtId="0" fontId="3" fillId="4" borderId="12" xfId="0" applyFont="1" applyFill="1" applyBorder="1" applyAlignment="1" applyProtection="1">
      <alignment vertical="top" wrapText="1"/>
    </xf>
    <xf numFmtId="0" fontId="3" fillId="4" borderId="11" xfId="0" applyFont="1" applyFill="1" applyBorder="1" applyAlignment="1" applyProtection="1">
      <alignment vertical="top" wrapText="1"/>
    </xf>
    <xf numFmtId="0" fontId="17" fillId="4" borderId="1" xfId="1" applyFont="1" applyFill="1" applyBorder="1" applyAlignment="1" applyProtection="1">
      <alignment horizontal="justify" vertical="center" wrapText="1"/>
    </xf>
    <xf numFmtId="0" fontId="17" fillId="4" borderId="2" xfId="1" applyFont="1" applyFill="1" applyBorder="1" applyAlignment="1" applyProtection="1">
      <alignment vertical="center" wrapText="1"/>
    </xf>
    <xf numFmtId="0" fontId="2" fillId="4" borderId="2" xfId="0" applyFont="1" applyFill="1" applyBorder="1" applyAlignment="1" applyProtection="1">
      <alignment vertical="center" wrapText="1"/>
    </xf>
    <xf numFmtId="0" fontId="17" fillId="4" borderId="3" xfId="1" applyFont="1" applyFill="1" applyBorder="1" applyAlignment="1" applyProtection="1">
      <alignment vertical="center" wrapText="1"/>
    </xf>
    <xf numFmtId="0" fontId="2" fillId="4" borderId="2" xfId="0" applyFont="1" applyFill="1" applyBorder="1" applyAlignment="1" applyProtection="1">
      <alignment horizontal="justify" vertical="center" wrapText="1"/>
    </xf>
    <xf numFmtId="0" fontId="17" fillId="4" borderId="4" xfId="1" applyFont="1" applyFill="1" applyBorder="1" applyAlignment="1" applyProtection="1">
      <alignment horizontal="justify" vertical="center" wrapText="1"/>
    </xf>
    <xf numFmtId="0" fontId="2" fillId="4" borderId="1" xfId="0" applyFont="1" applyFill="1" applyBorder="1" applyProtection="1"/>
    <xf numFmtId="0" fontId="19" fillId="4" borderId="4" xfId="0" applyFont="1" applyFill="1" applyBorder="1" applyAlignment="1" applyProtection="1">
      <alignment horizontal="justify" vertical="center" wrapText="1"/>
    </xf>
    <xf numFmtId="0" fontId="2" fillId="4" borderId="3" xfId="0" applyFont="1" applyFill="1" applyBorder="1" applyAlignment="1" applyProtection="1">
      <alignment vertical="center" wrapText="1"/>
    </xf>
    <xf numFmtId="0" fontId="2" fillId="4" borderId="1" xfId="0" applyFont="1" applyFill="1" applyBorder="1" applyAlignment="1" applyProtection="1">
      <alignment vertical="top" wrapText="1"/>
    </xf>
    <xf numFmtId="0" fontId="1" fillId="0" borderId="1" xfId="0" applyFont="1" applyBorder="1" applyAlignment="1" applyProtection="1">
      <alignment horizontal="justify" vertical="center" wrapText="1"/>
    </xf>
    <xf numFmtId="0" fontId="1" fillId="0" borderId="2" xfId="0" applyFont="1" applyBorder="1" applyAlignment="1" applyProtection="1">
      <alignment vertical="center" wrapText="1"/>
    </xf>
    <xf numFmtId="0" fontId="2" fillId="4" borderId="1" xfId="0" applyFont="1" applyFill="1" applyBorder="1" applyAlignment="1" applyProtection="1">
      <alignment horizontal="justify" vertical="top" wrapText="1"/>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4" borderId="10" xfId="0" applyFont="1" applyFill="1" applyBorder="1" applyAlignment="1" applyProtection="1">
      <alignment horizontal="justify" vertical="center" wrapText="1"/>
    </xf>
    <xf numFmtId="0" fontId="0" fillId="4" borderId="11" xfId="0" applyFill="1" applyBorder="1" applyAlignment="1" applyProtection="1">
      <alignment vertical="top" wrapText="1"/>
    </xf>
    <xf numFmtId="0" fontId="13" fillId="0" borderId="0" xfId="0" applyFont="1" applyAlignment="1" applyProtection="1">
      <alignment vertical="center"/>
    </xf>
    <xf numFmtId="0" fontId="2" fillId="4" borderId="3" xfId="0" applyFont="1" applyFill="1" applyBorder="1" applyAlignment="1">
      <alignment vertical="top" wrapText="1"/>
    </xf>
    <xf numFmtId="0" fontId="2" fillId="4" borderId="4" xfId="0" applyFont="1" applyFill="1" applyBorder="1" applyAlignment="1">
      <alignment vertical="top" wrapText="1"/>
    </xf>
    <xf numFmtId="0" fontId="2" fillId="4" borderId="12" xfId="0" applyFont="1" applyFill="1" applyBorder="1" applyAlignment="1">
      <alignment vertical="top" wrapText="1"/>
    </xf>
    <xf numFmtId="0" fontId="2" fillId="4" borderId="11" xfId="0" applyFont="1" applyFill="1" applyBorder="1" applyAlignment="1">
      <alignment vertical="top" wrapText="1"/>
    </xf>
    <xf numFmtId="0" fontId="1" fillId="0" borderId="6" xfId="0" applyFont="1" applyBorder="1" applyAlignment="1">
      <alignment horizontal="center" vertical="center" wrapText="1"/>
    </xf>
    <xf numFmtId="0" fontId="17" fillId="4" borderId="3" xfId="1" applyFont="1" applyFill="1" applyBorder="1"/>
    <xf numFmtId="0" fontId="0" fillId="0" borderId="1" xfId="0" applyBorder="1" applyAlignment="1" applyProtection="1">
      <alignment horizontal="left"/>
    </xf>
    <xf numFmtId="0" fontId="20" fillId="0" borderId="5" xfId="0" applyFont="1" applyBorder="1" applyAlignment="1" applyProtection="1"/>
    <xf numFmtId="0" fontId="20" fillId="0" borderId="17" xfId="0" applyFont="1" applyBorder="1" applyAlignment="1" applyProtection="1"/>
    <xf numFmtId="0" fontId="1" fillId="4" borderId="1" xfId="0" applyFont="1" applyFill="1" applyBorder="1" applyAlignment="1" applyProtection="1">
      <alignment horizontal="left" vertical="top" wrapText="1"/>
    </xf>
    <xf numFmtId="2" fontId="1" fillId="0" borderId="1" xfId="0" applyNumberFormat="1" applyFont="1" applyBorder="1" applyAlignment="1" applyProtection="1">
      <alignment horizontal="justify" vertical="center" wrapText="1"/>
    </xf>
    <xf numFmtId="0" fontId="0" fillId="0" borderId="0" xfId="0" applyAlignment="1" applyProtection="1">
      <alignment horizontal="left"/>
    </xf>
    <xf numFmtId="0" fontId="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3" fillId="0" borderId="7" xfId="0" applyFont="1" applyBorder="1" applyAlignment="1" applyProtection="1">
      <alignment horizontal="left" vertical="top" wrapText="1"/>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wrapText="1"/>
      <protection locked="0"/>
    </xf>
    <xf numFmtId="0" fontId="3" fillId="0" borderId="1" xfId="0" applyFont="1" applyBorder="1" applyAlignment="1" applyProtection="1">
      <alignment vertical="top"/>
      <protection locked="0"/>
    </xf>
    <xf numFmtId="0" fontId="3" fillId="0" borderId="6" xfId="0" applyFont="1" applyBorder="1" applyAlignment="1" applyProtection="1">
      <alignment horizontal="left" vertical="top" wrapText="1"/>
      <protection locked="0"/>
    </xf>
    <xf numFmtId="0" fontId="3" fillId="0" borderId="6" xfId="0" applyFont="1" applyBorder="1" applyAlignment="1" applyProtection="1">
      <alignment horizontal="left" vertical="top"/>
      <protection locked="0"/>
    </xf>
    <xf numFmtId="0" fontId="3" fillId="0" borderId="1" xfId="0" applyFont="1" applyBorder="1" applyAlignment="1" applyProtection="1">
      <alignment horizontal="center" vertical="center" textRotation="45"/>
      <protection locked="0"/>
    </xf>
    <xf numFmtId="0" fontId="1" fillId="0" borderId="6" xfId="0" applyFont="1" applyBorder="1" applyAlignment="1" applyProtection="1">
      <protection locked="0"/>
    </xf>
    <xf numFmtId="0" fontId="3" fillId="0" borderId="1" xfId="0" applyFont="1" applyBorder="1" applyAlignment="1" applyProtection="1">
      <alignment horizontal="center" vertical="center"/>
      <protection locked="0"/>
    </xf>
    <xf numFmtId="0" fontId="3" fillId="0" borderId="0" xfId="0" applyFont="1" applyAlignment="1" applyProtection="1">
      <alignment horizontal="center"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 xfId="0" applyFont="1" applyBorder="1" applyAlignment="1" applyProtection="1">
      <alignment vertical="top" wrapText="1"/>
      <protection locked="0"/>
    </xf>
    <xf numFmtId="0" fontId="3" fillId="0" borderId="2" xfId="0" applyFont="1" applyBorder="1" applyAlignment="1" applyProtection="1">
      <alignment horizontal="left" vertical="top" wrapText="1"/>
      <protection locked="0"/>
    </xf>
    <xf numFmtId="0" fontId="3" fillId="0" borderId="0" xfId="0" applyFont="1" applyAlignment="1" applyProtection="1">
      <alignment vertical="top"/>
      <protection locked="0"/>
    </xf>
    <xf numFmtId="0" fontId="3" fillId="0" borderId="0" xfId="0" applyFont="1" applyAlignment="1">
      <alignment horizontal="left" vertical="top" wrapText="1"/>
    </xf>
    <xf numFmtId="0" fontId="15" fillId="0" borderId="0" xfId="0" applyFont="1" applyAlignment="1">
      <alignment horizontal="center"/>
    </xf>
    <xf numFmtId="0" fontId="1" fillId="4" borderId="5" xfId="0" applyFont="1" applyFill="1" applyBorder="1" applyAlignment="1" applyProtection="1">
      <alignment horizontal="left" vertical="center" wrapText="1"/>
    </xf>
    <xf numFmtId="0" fontId="1" fillId="4" borderId="6"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4" borderId="5" xfId="0" applyFont="1" applyFill="1" applyBorder="1" applyAlignment="1" applyProtection="1">
      <alignment horizontal="justify" vertical="center" wrapText="1"/>
    </xf>
    <xf numFmtId="0" fontId="5" fillId="2" borderId="0" xfId="0" applyFont="1" applyFill="1" applyBorder="1" applyAlignment="1" applyProtection="1">
      <alignment horizontal="center" vertical="center"/>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1" fillId="4" borderId="1" xfId="0" applyFont="1" applyFill="1" applyBorder="1" applyAlignment="1" applyProtection="1">
      <alignment vertical="center" wrapText="1"/>
    </xf>
    <xf numFmtId="0" fontId="1" fillId="4" borderId="5" xfId="0" applyFont="1" applyFill="1" applyBorder="1" applyAlignment="1" applyProtection="1">
      <alignment vertical="center" wrapText="1"/>
    </xf>
    <xf numFmtId="0" fontId="22" fillId="0" borderId="1"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7" fillId="4" borderId="10" xfId="1" applyFont="1" applyFill="1" applyBorder="1" applyAlignment="1" applyProtection="1">
      <alignment horizontal="left" vertical="center" wrapText="1"/>
    </xf>
    <xf numFmtId="0" fontId="7" fillId="4" borderId="11" xfId="1" applyFont="1" applyFill="1" applyBorder="1" applyAlignment="1" applyProtection="1">
      <alignment horizontal="left" vertical="center" wrapText="1"/>
    </xf>
    <xf numFmtId="2" fontId="1" fillId="0" borderId="1" xfId="0" applyNumberFormat="1" applyFont="1" applyBorder="1" applyAlignment="1" applyProtection="1">
      <alignment horizontal="left" vertical="center" wrapText="1"/>
    </xf>
    <xf numFmtId="0" fontId="17" fillId="4" borderId="4" xfId="1" applyFont="1" applyFill="1" applyBorder="1" applyAlignment="1" applyProtection="1">
      <alignment horizontal="justify" vertical="center" wrapText="1"/>
    </xf>
    <xf numFmtId="0" fontId="17" fillId="4" borderId="2" xfId="1" applyFont="1" applyFill="1" applyBorder="1" applyAlignment="1" applyProtection="1">
      <alignment horizontal="justify" vertical="center" wrapText="1"/>
    </xf>
    <xf numFmtId="0" fontId="1" fillId="4" borderId="10" xfId="0" applyFont="1" applyFill="1" applyBorder="1" applyAlignment="1" applyProtection="1">
      <alignment horizontal="justify" vertical="center" wrapText="1"/>
    </xf>
    <xf numFmtId="0" fontId="1" fillId="4" borderId="11" xfId="0" applyFont="1" applyFill="1" applyBorder="1" applyAlignment="1" applyProtection="1">
      <alignment horizontal="justify" vertical="center" wrapText="1"/>
    </xf>
    <xf numFmtId="0" fontId="1" fillId="4" borderId="10"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5" fillId="2" borderId="18" xfId="0" applyFont="1" applyFill="1" applyBorder="1" applyAlignment="1" applyProtection="1">
      <alignment horizontal="left" vertical="center"/>
    </xf>
    <xf numFmtId="0" fontId="12" fillId="2" borderId="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2" fontId="1" fillId="0" borderId="5" xfId="0" applyNumberFormat="1" applyFont="1" applyBorder="1" applyAlignment="1" applyProtection="1">
      <alignment horizontal="left" vertical="center" wrapText="1"/>
    </xf>
    <xf numFmtId="0" fontId="21" fillId="0" borderId="6" xfId="0" applyFont="1" applyBorder="1" applyAlignment="1" applyProtection="1">
      <alignment horizontal="center" vertical="center" wrapText="1"/>
      <protection locked="0"/>
    </xf>
    <xf numFmtId="0" fontId="3" fillId="0" borderId="10"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12" fillId="3" borderId="5"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wrapText="1"/>
    </xf>
    <xf numFmtId="0" fontId="12" fillId="3" borderId="6" xfId="0" applyFont="1" applyFill="1" applyBorder="1" applyAlignment="1" applyProtection="1">
      <alignment horizontal="left" vertical="center" wrapText="1"/>
    </xf>
    <xf numFmtId="0" fontId="21" fillId="0" borderId="7"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1" fillId="0" borderId="1" xfId="0" applyFont="1" applyBorder="1" applyAlignment="1" applyProtection="1">
      <alignment horizontal="justify" vertical="center" wrapText="1"/>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21" fillId="0" borderId="1" xfId="0" applyFont="1" applyBorder="1" applyAlignment="1" applyProtection="1">
      <alignment horizontal="center" vertical="center"/>
      <protection locked="0"/>
    </xf>
    <xf numFmtId="0" fontId="17" fillId="4" borderId="1" xfId="1" applyFont="1" applyFill="1" applyBorder="1" applyAlignment="1" applyProtection="1">
      <alignment horizontal="justify" vertical="center" wrapText="1"/>
    </xf>
    <xf numFmtId="0" fontId="17" fillId="4" borderId="1" xfId="1" applyFont="1" applyFill="1" applyBorder="1" applyAlignment="1" applyProtection="1">
      <alignment vertical="center" wrapText="1"/>
    </xf>
    <xf numFmtId="0" fontId="17" fillId="4" borderId="2" xfId="1" applyFont="1" applyFill="1" applyBorder="1" applyAlignment="1" applyProtection="1">
      <alignment vertical="center" wrapText="1"/>
    </xf>
    <xf numFmtId="0" fontId="17" fillId="4" borderId="4" xfId="1" applyFont="1" applyFill="1" applyBorder="1" applyAlignment="1" applyProtection="1">
      <alignment vertical="center" wrapText="1"/>
    </xf>
    <xf numFmtId="2" fontId="1" fillId="0" borderId="1" xfId="0" applyNumberFormat="1" applyFont="1" applyBorder="1" applyAlignment="1" applyProtection="1">
      <alignment horizontal="justify" vertical="center" wrapText="1"/>
    </xf>
    <xf numFmtId="0" fontId="1" fillId="4" borderId="10" xfId="0" applyFont="1" applyFill="1" applyBorder="1" applyAlignment="1" applyProtection="1">
      <alignment horizontal="left" vertical="top" wrapText="1"/>
    </xf>
    <xf numFmtId="0" fontId="1" fillId="4" borderId="12" xfId="0" applyFont="1" applyFill="1" applyBorder="1" applyAlignment="1" applyProtection="1">
      <alignment horizontal="left" vertical="top" wrapText="1"/>
    </xf>
    <xf numFmtId="0" fontId="1" fillId="4" borderId="11" xfId="0" applyFont="1" applyFill="1" applyBorder="1" applyAlignment="1" applyProtection="1">
      <alignment horizontal="left" vertical="top" wrapTex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5" fillId="2" borderId="0" xfId="0" applyFont="1" applyFill="1" applyBorder="1" applyAlignment="1" applyProtection="1">
      <alignment horizontal="left" vertical="center"/>
    </xf>
    <xf numFmtId="0" fontId="4" fillId="4" borderId="5" xfId="1" applyFill="1" applyBorder="1" applyAlignment="1" applyProtection="1">
      <alignment horizontal="justify" vertical="center" wrapText="1"/>
    </xf>
    <xf numFmtId="0" fontId="21" fillId="0" borderId="1" xfId="0" applyFont="1" applyBorder="1" applyAlignment="1" applyProtection="1">
      <alignment horizontal="center" vertical="center" wrapText="1"/>
      <protection locked="0"/>
    </xf>
    <xf numFmtId="0" fontId="1" fillId="4" borderId="1" xfId="0" applyFont="1" applyFill="1" applyBorder="1" applyAlignment="1" applyProtection="1">
      <alignment horizontal="justify" vertical="center" wrapText="1"/>
    </xf>
    <xf numFmtId="0" fontId="2" fillId="4" borderId="4" xfId="0" applyFont="1" applyFill="1" applyBorder="1" applyAlignment="1" applyProtection="1">
      <alignment horizontal="justify" vertical="center" wrapText="1"/>
    </xf>
    <xf numFmtId="0" fontId="2" fillId="4" borderId="1" xfId="0" applyFont="1" applyFill="1" applyBorder="1" applyAlignment="1" applyProtection="1">
      <alignment horizontal="justify" vertical="center" wrapText="1"/>
    </xf>
    <xf numFmtId="0" fontId="21" fillId="0" borderId="2"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5" fillId="2" borderId="18" xfId="0" applyFont="1" applyFill="1" applyBorder="1" applyAlignment="1" applyProtection="1">
      <alignment horizontal="center" vertical="center"/>
    </xf>
    <xf numFmtId="0" fontId="3" fillId="0" borderId="2"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1" fillId="4" borderId="12" xfId="0" applyFont="1" applyFill="1" applyBorder="1" applyAlignment="1" applyProtection="1">
      <alignment horizontal="left" vertical="center" wrapText="1"/>
    </xf>
    <xf numFmtId="2" fontId="1" fillId="0" borderId="5" xfId="0" applyNumberFormat="1" applyFont="1" applyBorder="1" applyAlignment="1" applyProtection="1">
      <alignment horizontal="justify" vertical="center" wrapText="1"/>
    </xf>
    <xf numFmtId="0" fontId="3" fillId="0" borderId="3" xfId="0" applyFont="1" applyBorder="1" applyAlignment="1" applyProtection="1">
      <alignment vertical="top"/>
      <protection locked="0"/>
    </xf>
    <xf numFmtId="0" fontId="3" fillId="4" borderId="10" xfId="0" applyFont="1" applyFill="1" applyBorder="1" applyAlignment="1">
      <alignment horizontal="left" vertical="top" wrapText="1"/>
    </xf>
    <xf numFmtId="0" fontId="3" fillId="4" borderId="12" xfId="0" applyFont="1" applyFill="1" applyBorder="1" applyAlignment="1">
      <alignment horizontal="left" vertical="top" wrapText="1"/>
    </xf>
    <xf numFmtId="0" fontId="1" fillId="0" borderId="1" xfId="0" applyFont="1" applyBorder="1" applyAlignment="1">
      <alignment horizontal="center" vertical="center" wrapText="1"/>
    </xf>
    <xf numFmtId="0" fontId="5" fillId="2" borderId="0"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28575</xdr:rowOff>
    </xdr:from>
    <xdr:to>
      <xdr:col>4</xdr:col>
      <xdr:colOff>1628775</xdr:colOff>
      <xdr:row>5</xdr:row>
      <xdr:rowOff>187454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2125" y="28575"/>
          <a:ext cx="5105400" cy="11113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2</xdr:col>
      <xdr:colOff>2857500</xdr:colOff>
      <xdr:row>6</xdr:row>
      <xdr:rowOff>63629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6300" y="95250"/>
          <a:ext cx="5105400" cy="11113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1276350</xdr:colOff>
      <xdr:row>8</xdr:row>
      <xdr:rowOff>1514475</xdr:rowOff>
    </xdr:from>
    <xdr:to>
      <xdr:col>2</xdr:col>
      <xdr:colOff>2295525</xdr:colOff>
      <xdr:row>8</xdr:row>
      <xdr:rowOff>2638425</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2950" y="14725650"/>
          <a:ext cx="10191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nyeducationservices.co.uk/services/hands" TargetMode="External"/><Relationship Id="rId7" Type="http://schemas.openxmlformats.org/officeDocument/2006/relationships/hyperlink" Target="https://www.nyeducationservices.co.uk/services/hands" TargetMode="External"/><Relationship Id="rId2" Type="http://schemas.openxmlformats.org/officeDocument/2006/relationships/hyperlink" Target="https://www.nyeducationservices.co.uk/services/hands" TargetMode="External"/><Relationship Id="rId1" Type="http://schemas.openxmlformats.org/officeDocument/2006/relationships/hyperlink" Target="https://www.nyeducationservices.co.uk/services/hands" TargetMode="External"/><Relationship Id="rId6" Type="http://schemas.openxmlformats.org/officeDocument/2006/relationships/hyperlink" Target="https://www.gov.uk/government/publications/supporting-pupils-at-school-with-medical-conditions--3" TargetMode="External"/><Relationship Id="rId5" Type="http://schemas.openxmlformats.org/officeDocument/2006/relationships/hyperlink" Target="https://www.nyeducationservices.co.uk/services/hands" TargetMode="External"/><Relationship Id="rId4" Type="http://schemas.openxmlformats.org/officeDocument/2006/relationships/hyperlink" Target="https://www.nyeducationservices.co.uk/facilities-management"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nyestraining.co.uk/" TargetMode="External"/><Relationship Id="rId2" Type="http://schemas.openxmlformats.org/officeDocument/2006/relationships/hyperlink" Target="http://www.safeguardingchildren.co.uk/learning-improvement/training-courses" TargetMode="External"/><Relationship Id="rId1" Type="http://schemas.openxmlformats.org/officeDocument/2006/relationships/hyperlink" Target="http://www.safeguardingchildren.co.uk/admin/uploads/practice-guidance/schoolsafeguardingpolicy2018.doc" TargetMode="External"/><Relationship Id="rId5" Type="http://schemas.openxmlformats.org/officeDocument/2006/relationships/hyperlink" Target="https://learning.nspcc.org.uk/training/schools/" TargetMode="External"/><Relationship Id="rId4" Type="http://schemas.openxmlformats.org/officeDocument/2006/relationships/hyperlink" Target="http://cyps.northyorks.gov.uk/safeguardin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892394/Keeping_children_safe_in_education_2020.pdf" TargetMode="External"/><Relationship Id="rId13" Type="http://schemas.openxmlformats.org/officeDocument/2006/relationships/hyperlink" Target="https://assets.publishing.service.gov.uk/government/uploads/system/uploads/attachment_data/file/892394/Keeping_children_safe_in_education_2020.pdf" TargetMode="External"/><Relationship Id="rId3" Type="http://schemas.openxmlformats.org/officeDocument/2006/relationships/hyperlink" Target="https://assets.publishing.service.gov.uk/government/uploads/system/uploads/attachment_data/file/892394/Keeping_children_safe_in_education_2020.pdf" TargetMode="External"/><Relationship Id="rId7" Type="http://schemas.openxmlformats.org/officeDocument/2006/relationships/hyperlink" Target="https://assets.publishing.service.gov.uk/government/uploads/system/uploads/attachment_data/file/892394/Keeping_children_safe_in_education_2020.pdf" TargetMode="External"/><Relationship Id="rId12" Type="http://schemas.openxmlformats.org/officeDocument/2006/relationships/hyperlink" Target="https://assets.publishing.service.gov.uk/government/uploads/system/uploads/attachment_data/file/828763/Inspecting_safeguarding_in_early_years__education_and_skills.pdf" TargetMode="External"/><Relationship Id="rId2" Type="http://schemas.openxmlformats.org/officeDocument/2006/relationships/hyperlink" Target="https://assets.publishing.service.gov.uk/government/uploads/system/uploads/attachment_data/file/892394/Keeping_children_safe_in_education_2020.pdf" TargetMode="External"/><Relationship Id="rId1" Type="http://schemas.openxmlformats.org/officeDocument/2006/relationships/hyperlink" Target="http://www.legislation.gov.uk/uksi/2009/2680/pdfs/uksi_20092680_en.pdf" TargetMode="External"/><Relationship Id="rId6" Type="http://schemas.openxmlformats.org/officeDocument/2006/relationships/hyperlink" Target="https://assets.publishing.service.gov.uk/government/uploads/system/uploads/attachment_data/file/892394/Keeping_children_safe_in_education_2020.pdf" TargetMode="External"/><Relationship Id="rId11" Type="http://schemas.openxmlformats.org/officeDocument/2006/relationships/hyperlink" Target="https://assets.publishing.service.gov.uk/government/uploads/system/uploads/attachment_data/file/892394/Keeping_children_safe_in_education_2020.pdf" TargetMode="External"/><Relationship Id="rId5" Type="http://schemas.openxmlformats.org/officeDocument/2006/relationships/hyperlink" Target="https://www.gov.uk/government/publications/disqualification-under-the-childcare-act-2006" TargetMode="External"/><Relationship Id="rId10" Type="http://schemas.openxmlformats.org/officeDocument/2006/relationships/hyperlink" Target="https://assets.publishing.service.gov.uk/government/uploads/system/uploads/attachment_data/file/892394/Keeping_children_safe_in_education_2020.pdf" TargetMode="External"/><Relationship Id="rId4" Type="http://schemas.openxmlformats.org/officeDocument/2006/relationships/hyperlink" Target="https://assets.publishing.service.gov.uk/government/uploads/system/uploads/attachment_data/file/892394/Keeping_children_safe_in_education_2020.pdf" TargetMode="External"/><Relationship Id="rId9" Type="http://schemas.openxmlformats.org/officeDocument/2006/relationships/hyperlink" Target="https://assets.publishing.service.gov.uk/government/uploads/system/uploads/attachment_data/file/892394/Keeping_children_safe_in_education_2020.pdf"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gov.uk/government/publications/school-inspection-handbook-eif" TargetMode="External"/><Relationship Id="rId21" Type="http://schemas.openxmlformats.org/officeDocument/2006/relationships/hyperlink" Target="https://www.gov.uk/government/publications/keeping-children-safe-in-education--2" TargetMode="External"/><Relationship Id="rId42" Type="http://schemas.openxmlformats.org/officeDocument/2006/relationships/hyperlink" Target="https://www.gov.uk/government/publications/keeping-children-safe-in-education--2" TargetMode="External"/><Relationship Id="rId47" Type="http://schemas.openxmlformats.org/officeDocument/2006/relationships/hyperlink" Target="https://www.gov.uk/government/publications/keeping-children-safe-in-education--2" TargetMode="External"/><Relationship Id="rId63" Type="http://schemas.openxmlformats.org/officeDocument/2006/relationships/hyperlink" Target="http://cyps.northyorks.gov.uk/charges-and-lettings" TargetMode="External"/><Relationship Id="rId68" Type="http://schemas.openxmlformats.org/officeDocument/2006/relationships/hyperlink" Target="https://www.citizenaid.org/" TargetMode="External"/><Relationship Id="rId16" Type="http://schemas.openxmlformats.org/officeDocument/2006/relationships/hyperlink" Target="https://www.gov.uk/government/publications/keeping-children-safe-in-education--2" TargetMode="External"/><Relationship Id="rId11" Type="http://schemas.openxmlformats.org/officeDocument/2006/relationships/hyperlink" Target="https://assets.publishing.service.gov.uk/government/uploads/system/uploads/attachment_data/file/550416/Children_Missing_Education_-_statutory_guidance.pdf" TargetMode="External"/><Relationship Id="rId32" Type="http://schemas.openxmlformats.org/officeDocument/2006/relationships/hyperlink" Target="https://www.gov.uk/government/publications/keeping-children-safe-in-education--2" TargetMode="External"/><Relationship Id="rId37" Type="http://schemas.openxmlformats.org/officeDocument/2006/relationships/hyperlink" Target="https://www.gov.uk/government/publications/keeping-children-safe-in-education--2" TargetMode="External"/><Relationship Id="rId53" Type="http://schemas.openxmlformats.org/officeDocument/2006/relationships/hyperlink" Target="https://www.gov.uk/government/publications/keeping-children-safe-in-education--2" TargetMode="External"/><Relationship Id="rId58" Type="http://schemas.openxmlformats.org/officeDocument/2006/relationships/hyperlink" Target="https://www.safeguardingchildren.co.uk/professionals/practice-guidance/" TargetMode="External"/><Relationship Id="rId74" Type="http://schemas.openxmlformats.org/officeDocument/2006/relationships/hyperlink" Target="https://www.gov.uk/government/publications/keeping-children-safe-in-education--2" TargetMode="External"/><Relationship Id="rId79" Type="http://schemas.openxmlformats.org/officeDocument/2006/relationships/hyperlink" Target="https://www.gov.uk/government/publications/keeping-children-safe-in-education--2" TargetMode="External"/><Relationship Id="rId5" Type="http://schemas.openxmlformats.org/officeDocument/2006/relationships/hyperlink" Target="https://www.gov.uk/government/publications/keeping-children-safe-in-education--2" TargetMode="External"/><Relationship Id="rId61" Type="http://schemas.openxmlformats.org/officeDocument/2006/relationships/hyperlink" Target="https://www.elearning.prevent.homeoffice.gov.uk/prevent_referrals/01-welcome.html" TargetMode="External"/><Relationship Id="rId19" Type="http://schemas.openxmlformats.org/officeDocument/2006/relationships/hyperlink" Target="https://www.gov.uk/government/publications/keeping-children-safe-in-education--2" TargetMode="External"/><Relationship Id="rId14" Type="http://schemas.openxmlformats.org/officeDocument/2006/relationships/hyperlink" Target="https://www.gov.uk/government/publications/what-to-do-if-youre-worried-a-child-is-being-abused--2" TargetMode="External"/><Relationship Id="rId22" Type="http://schemas.openxmlformats.org/officeDocument/2006/relationships/hyperlink" Target="https://www.gov.uk/government/publications/keeping-children-safe-in-education--2" TargetMode="External"/><Relationship Id="rId27" Type="http://schemas.openxmlformats.org/officeDocument/2006/relationships/hyperlink" Target="https://www.gov.uk/government/publications/keeping-children-safe-in-education--2" TargetMode="External"/><Relationship Id="rId30" Type="http://schemas.openxmlformats.org/officeDocument/2006/relationships/hyperlink" Target="http://www.safeguardingchildren.co.uk/learning-improvement/training-courses" TargetMode="External"/><Relationship Id="rId35" Type="http://schemas.openxmlformats.org/officeDocument/2006/relationships/hyperlink" Target="https://www.npcc.police.uk/documents/Children%20and%20Young%20people/When%20to%20call%20the%20police%20guidance%20for%20schools%20and%20colleges.pdf" TargetMode="External"/><Relationship Id="rId43" Type="http://schemas.openxmlformats.org/officeDocument/2006/relationships/hyperlink" Target="https://www.gov.uk/government/publications/keeping-children-safe-in-education--2" TargetMode="External"/><Relationship Id="rId48" Type="http://schemas.openxmlformats.org/officeDocument/2006/relationships/hyperlink" Target="mailto:help@nspcc.org.uk" TargetMode="External"/><Relationship Id="rId56" Type="http://schemas.openxmlformats.org/officeDocument/2006/relationships/hyperlink" Target="https://www.gov.uk/government/publications/prevent-duty-guidance" TargetMode="External"/><Relationship Id="rId64" Type="http://schemas.openxmlformats.org/officeDocument/2006/relationships/hyperlink" Target="http://cyps.northyorks.gov.uk/sites/default/files/Safeguarding/Safeguarding%20Premises/Guidance_on_Risk_Management.pdf" TargetMode="External"/><Relationship Id="rId69" Type="http://schemas.openxmlformats.org/officeDocument/2006/relationships/hyperlink" Target="http://www.safeguardingchildren.co.uk/professionals/safer-working-practice" TargetMode="External"/><Relationship Id="rId77" Type="http://schemas.openxmlformats.org/officeDocument/2006/relationships/hyperlink" Target="https://www.foundationyears.org.uk/files/2017/03/EYFS_STATUTORY_FRAMEWORK_2017.pdf" TargetMode="External"/><Relationship Id="rId8" Type="http://schemas.openxmlformats.org/officeDocument/2006/relationships/hyperlink" Target="http://cyps.northyorks.gov.uk/health-wellbeing-pshe" TargetMode="External"/><Relationship Id="rId51" Type="http://schemas.openxmlformats.org/officeDocument/2006/relationships/hyperlink" Target="https://www.gov.uk/government/publications/keeping-children-safe-in-education--2" TargetMode="External"/><Relationship Id="rId72" Type="http://schemas.openxmlformats.org/officeDocument/2006/relationships/hyperlink" Target="https://www.gov.uk/government/publications/keeping-children-safe-in-education--2" TargetMode="External"/><Relationship Id="rId80" Type="http://schemas.openxmlformats.org/officeDocument/2006/relationships/hyperlink" Target="https://www.gov.uk/government/publications/keeping-children-safe-in-education--2" TargetMode="External"/><Relationship Id="rId3" Type="http://schemas.openxmlformats.org/officeDocument/2006/relationships/hyperlink" Target="https://www.gov.uk/government/publications/keeping-children-safe-in-education--2" TargetMode="External"/><Relationship Id="rId12" Type="http://schemas.openxmlformats.org/officeDocument/2006/relationships/hyperlink" Target="http://cyps.northyorks.gov.uk/children-missing-education" TargetMode="External"/><Relationship Id="rId17" Type="http://schemas.openxmlformats.org/officeDocument/2006/relationships/hyperlink" Target="https://www.gov.uk/government/publications/what-to-do-if-youre-worried-a-child-is-being-abused--2" TargetMode="External"/><Relationship Id="rId25" Type="http://schemas.openxmlformats.org/officeDocument/2006/relationships/hyperlink" Target="https://www.gov.uk/government/publications/keeping-children-safe-in-education--2" TargetMode="External"/><Relationship Id="rId33" Type="http://schemas.openxmlformats.org/officeDocument/2006/relationships/hyperlink" Target="https://assets.publishing.service.gov.uk/government/uploads/system/uploads/attachment_data/file/729914/Working_Together_to_Safeguard_Children-2018.pdf" TargetMode="External"/><Relationship Id="rId38" Type="http://schemas.openxmlformats.org/officeDocument/2006/relationships/hyperlink" Target="https://www.iicsa.org.uk/document/letter-local-authority-ceos" TargetMode="External"/><Relationship Id="rId46" Type="http://schemas.openxmlformats.org/officeDocument/2006/relationships/hyperlink" Target="https://www.gov.uk/government/publications/keeping-children-safe-in-education--2" TargetMode="External"/><Relationship Id="rId59" Type="http://schemas.openxmlformats.org/officeDocument/2006/relationships/hyperlink" Target="https://www.safeguardingchildren.co.uk/wp-content/uploads/2020/06/Prevent-Extremism-and-Radicalisation-OMG-2020-05-12.pdf" TargetMode="External"/><Relationship Id="rId67" Type="http://schemas.openxmlformats.org/officeDocument/2006/relationships/hyperlink" Target="https://www.gov.uk/government/news/act-awareness-elearning" TargetMode="External"/><Relationship Id="rId20" Type="http://schemas.openxmlformats.org/officeDocument/2006/relationships/hyperlink" Target="https://www.gov.uk/government/publications/keeping-children-safe-in-education--2" TargetMode="External"/><Relationship Id="rId41" Type="http://schemas.openxmlformats.org/officeDocument/2006/relationships/hyperlink" Target="https://www.gov.uk/government/publications/keeping-children-safe-in-education--2" TargetMode="External"/><Relationship Id="rId54" Type="http://schemas.openxmlformats.org/officeDocument/2006/relationships/hyperlink" Target="https://www.gov.uk/government/publications/keeping-children-safe-in-education--2" TargetMode="External"/><Relationship Id="rId62" Type="http://schemas.openxmlformats.org/officeDocument/2006/relationships/hyperlink" Target="https://www.elearning.prevent.homeoffice.gov.uk/channel_awareness/01-welcome.html" TargetMode="External"/><Relationship Id="rId70" Type="http://schemas.openxmlformats.org/officeDocument/2006/relationships/hyperlink" Target="https://cyps.northyorks.gov.uk/sites/default/files/Emergencies,%20health%20and%20safety/Guidance%20For%20Safer%20Working%20Practice%20%20COVID%20addendum%20April%202020.pdf" TargetMode="External"/><Relationship Id="rId75" Type="http://schemas.openxmlformats.org/officeDocument/2006/relationships/hyperlink" Target="https://www.safeguardingchildren.co.uk/professionals/nyscb-procedures/" TargetMode="External"/><Relationship Id="rId1" Type="http://schemas.openxmlformats.org/officeDocument/2006/relationships/hyperlink" Target="https://www.gov.uk/government/publications/keeping-children-safe-in-education--2" TargetMode="External"/><Relationship Id="rId6" Type="http://schemas.openxmlformats.org/officeDocument/2006/relationships/hyperlink" Target="http://www.safeguardingchildren.co.uk/professionals/safer-working-practice" TargetMode="External"/><Relationship Id="rId15" Type="http://schemas.openxmlformats.org/officeDocument/2006/relationships/hyperlink" Target="https://www.gov.uk/government/publications/keeping-children-safe-in-education--2" TargetMode="External"/><Relationship Id="rId23" Type="http://schemas.openxmlformats.org/officeDocument/2006/relationships/hyperlink" Target="https://www.gov.uk/government/publications/keeping-children-safe-in-education--2" TargetMode="External"/><Relationship Id="rId28" Type="http://schemas.openxmlformats.org/officeDocument/2006/relationships/hyperlink" Target="https://www.gov.uk/government/publications/keeping-children-safe-in-education--2" TargetMode="External"/><Relationship Id="rId36" Type="http://schemas.openxmlformats.org/officeDocument/2006/relationships/hyperlink" Target="https://www.gov.uk/government/publications/keeping-children-safe-in-education--2" TargetMode="External"/><Relationship Id="rId49" Type="http://schemas.openxmlformats.org/officeDocument/2006/relationships/hyperlink" Target="https://www.gov.uk/government/publications/keeping-children-safe-in-education--2" TargetMode="External"/><Relationship Id="rId57" Type="http://schemas.openxmlformats.org/officeDocument/2006/relationships/hyperlink" Target="https://www.gov.uk/government/publications/protecting-children-from-radicalisation-the-prevent-duty" TargetMode="External"/><Relationship Id="rId10" Type="http://schemas.openxmlformats.org/officeDocument/2006/relationships/hyperlink" Target="https://assets.publishing.service.gov.uk/government/uploads/system/uploads/attachment_data/file/739764/Guidance_on_school_attendance_Sept_2018.pdf" TargetMode="External"/><Relationship Id="rId31" Type="http://schemas.openxmlformats.org/officeDocument/2006/relationships/hyperlink" Target="https://www.nspcc.org.uk/services-and-resources/" TargetMode="External"/><Relationship Id="rId44" Type="http://schemas.openxmlformats.org/officeDocument/2006/relationships/hyperlink" Target="https://assets.publishing.service.gov.uk/government/uploads/system/uploads/attachment_data/file/892394/Keeping_children_safe_in_education_2020.pdf" TargetMode="External"/><Relationship Id="rId52" Type="http://schemas.openxmlformats.org/officeDocument/2006/relationships/hyperlink" Target="https://www.gov.uk/government/publications/keeping-children-safe-in-education--2" TargetMode="External"/><Relationship Id="rId60" Type="http://schemas.openxmlformats.org/officeDocument/2006/relationships/hyperlink" Target="https://www.elearning.prevent.homeoffice.gov.uk/edu/screen1.html" TargetMode="External"/><Relationship Id="rId65" Type="http://schemas.openxmlformats.org/officeDocument/2006/relationships/hyperlink" Target="http://cyps.northyorks.gov.uk/school-emergency-response" TargetMode="External"/><Relationship Id="rId73" Type="http://schemas.openxmlformats.org/officeDocument/2006/relationships/hyperlink" Target="https://www.gov.uk/government/publications/keeping-children-safe-in-education--2" TargetMode="External"/><Relationship Id="rId78" Type="http://schemas.openxmlformats.org/officeDocument/2006/relationships/hyperlink" Target="http://cyps.northyorks.gov.uk/" TargetMode="External"/><Relationship Id="rId81" Type="http://schemas.openxmlformats.org/officeDocument/2006/relationships/printerSettings" Target="../printerSettings/printerSettings3.bin"/><Relationship Id="rId4" Type="http://schemas.openxmlformats.org/officeDocument/2006/relationships/hyperlink" Target="https://www.gov.uk/government/publications/keeping-children-safe-in-education--2" TargetMode="External"/><Relationship Id="rId9" Type="http://schemas.openxmlformats.org/officeDocument/2006/relationships/hyperlink" Target="https://www.gov.uk/government/publications/keeping-children-safe-in-education--2" TargetMode="External"/><Relationship Id="rId13" Type="http://schemas.openxmlformats.org/officeDocument/2006/relationships/hyperlink" Target="https://www.safeguardingchildren.co.uk/Resources/practice-guidance-missing-from-home-and-care/" TargetMode="External"/><Relationship Id="rId18" Type="http://schemas.openxmlformats.org/officeDocument/2006/relationships/hyperlink" Target="https://www.gov.uk/government/publications/school-inspection-handbook-eif" TargetMode="External"/><Relationship Id="rId39" Type="http://schemas.openxmlformats.org/officeDocument/2006/relationships/hyperlink" Target="https://www.gov.uk/government/publications/keeping-children-safe-in-education--2" TargetMode="External"/><Relationship Id="rId34" Type="http://schemas.openxmlformats.org/officeDocument/2006/relationships/hyperlink" Target="https://www.gov.uk/government/publications/keeping-children-safe-in-education--2" TargetMode="External"/><Relationship Id="rId50" Type="http://schemas.openxmlformats.org/officeDocument/2006/relationships/hyperlink" Target="https://www.gov.uk/government/publications/keeping-children-safe-in-education--2" TargetMode="External"/><Relationship Id="rId55" Type="http://schemas.openxmlformats.org/officeDocument/2006/relationships/hyperlink" Target="https://assets.publishing.service.gov.uk/government/uploads/system/uploads/attachment_data/file/892394/Keeping_children_safe_in_education_2020.pdf" TargetMode="External"/><Relationship Id="rId76" Type="http://schemas.openxmlformats.org/officeDocument/2006/relationships/hyperlink" Target="https://www.gov.uk/government/publications/school-inspection-handbook-eif" TargetMode="External"/><Relationship Id="rId7" Type="http://schemas.openxmlformats.org/officeDocument/2006/relationships/hyperlink" Target="https://cyps.northyorks.gov.uk/sites/default/files/Emergencies,%20health%20and%20safety/Guidance%20For%20Safer%20Working%20Practice%20%20COVID%20addendum%20April%202020.pdf" TargetMode="External"/><Relationship Id="rId71" Type="http://schemas.openxmlformats.org/officeDocument/2006/relationships/hyperlink" Target="https://www.gov.uk/government/publications/keeping-children-safe-in-education--2" TargetMode="External"/><Relationship Id="rId2" Type="http://schemas.openxmlformats.org/officeDocument/2006/relationships/hyperlink" Target="https://www.gov.uk/government/publications/keeping-children-safe-in-education--2" TargetMode="External"/><Relationship Id="rId29" Type="http://schemas.openxmlformats.org/officeDocument/2006/relationships/hyperlink" Target="https://www.gov.uk/government/publications/keeping-children-safe-in-education--2" TargetMode="External"/><Relationship Id="rId24" Type="http://schemas.openxmlformats.org/officeDocument/2006/relationships/hyperlink" Target="https://www.gov.uk/government/publications/keeping-children-safe-in-education--2" TargetMode="External"/><Relationship Id="rId40" Type="http://schemas.openxmlformats.org/officeDocument/2006/relationships/hyperlink" Target="https://www.gov.uk/government/publications/keeping-children-safe-in-education--2" TargetMode="External"/><Relationship Id="rId45" Type="http://schemas.openxmlformats.org/officeDocument/2006/relationships/hyperlink" Target="https://www.gov.uk/government/publications/keeping-children-safe-in-education--2" TargetMode="External"/><Relationship Id="rId66" Type="http://schemas.openxmlformats.org/officeDocument/2006/relationships/hyperlink" Target="mailto:emergency@northyorks.gov.u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gov.uk/government/publications/preventing-and-tackling-bullying" TargetMode="External"/><Relationship Id="rId18" Type="http://schemas.openxmlformats.org/officeDocument/2006/relationships/hyperlink" Target="https://www.safeguardingchildren.co.uk/wp-content/uploads/2019/11/75036-Ladder-of-Intervention-final.pdf" TargetMode="External"/><Relationship Id="rId26" Type="http://schemas.openxmlformats.org/officeDocument/2006/relationships/hyperlink" Target="https://assets.publishing.service.gov.uk/government/uploads/system/uploads/attachment_data/file/550416/Children_Missing_Education_-_statutory_guidance.pdf" TargetMode="External"/><Relationship Id="rId3" Type="http://schemas.openxmlformats.org/officeDocument/2006/relationships/hyperlink" Target="http://www.equalityhumanrights.com/sites/default/files/psed_guide_for_schools_in_england.pdf" TargetMode="External"/><Relationship Id="rId21" Type="http://schemas.openxmlformats.org/officeDocument/2006/relationships/hyperlink" Target="https://www.equalityhumanrights.com/en/publication-download/public-sector-equality-duty-guidance-schools-england" TargetMode="External"/><Relationship Id="rId34" Type="http://schemas.openxmlformats.org/officeDocument/2006/relationships/hyperlink" Target="https://assets.publishing.service.gov.uk/government/uploads/system/uploads/attachment_data/file/664855/Transforming_children_and_young_people_s_mental_health_provision.pdf" TargetMode="External"/><Relationship Id="rId7" Type="http://schemas.openxmlformats.org/officeDocument/2006/relationships/hyperlink" Target="https://assets.publishing.service.gov.uk/government/uploads/system/uploads/attachment_data/file/892394/Keeping_children_safe_in_education_2020.pdf" TargetMode="External"/><Relationship Id="rId12" Type="http://schemas.openxmlformats.org/officeDocument/2006/relationships/hyperlink" Target="https://www.safeguardingchildren.co.uk/wp-content/uploads/2019/11/75036-Ladder-of-Intervention-final.pdf" TargetMode="External"/><Relationship Id="rId17" Type="http://schemas.openxmlformats.org/officeDocument/2006/relationships/hyperlink" Target="http://cyps.northyorks.gov.uk/equalities-and-diversity" TargetMode="External"/><Relationship Id="rId25" Type="http://schemas.openxmlformats.org/officeDocument/2006/relationships/hyperlink" Target="https://assets.publishing.service.gov.uk/government/uploads/system/uploads/attachment_data/file/550416/Children_Missing_Education_-_statutory_guidance.pdf" TargetMode="External"/><Relationship Id="rId33" Type="http://schemas.openxmlformats.org/officeDocument/2006/relationships/hyperlink" Target="https://assets.publishing.service.gov.uk/government/uploads/system/uploads/attachment_data/file/641418/20170831_Exclusion_Stat_guidance_Web_version.pdf" TargetMode="External"/><Relationship Id="rId2" Type="http://schemas.openxmlformats.org/officeDocument/2006/relationships/hyperlink" Target="https://assets.publishing.service.gov.uk/government/uploads/system/uploads/attachment_data/file/315587/Equality_Act_Advice_Final.pdf" TargetMode="External"/><Relationship Id="rId16" Type="http://schemas.openxmlformats.org/officeDocument/2006/relationships/hyperlink" Target="https://www.gov.uk/government/publications/preventing-and-tackling-bullying" TargetMode="External"/><Relationship Id="rId20" Type="http://schemas.openxmlformats.org/officeDocument/2006/relationships/hyperlink" Target="http://cyps.northyorks.gov.uk/equalities-and-diversity" TargetMode="External"/><Relationship Id="rId29" Type="http://schemas.openxmlformats.org/officeDocument/2006/relationships/hyperlink" Target="https://www.gov.uk/government/publications/alternative-provision" TargetMode="External"/><Relationship Id="rId1" Type="http://schemas.openxmlformats.org/officeDocument/2006/relationships/hyperlink" Target="https://assets.publishing.service.gov.uk/government/uploads/system/uploads/attachment_data/file/398815/SEND_Code_of_Practice_January_2015.pdf" TargetMode="External"/><Relationship Id="rId6" Type="http://schemas.openxmlformats.org/officeDocument/2006/relationships/hyperlink" Target="https://assets.publishing.service.gov.uk/government/uploads/system/uploads/attachment_data/file/444051/Use_of_reasonable_force_advice_Reviewed_July_2015.pdf" TargetMode="External"/><Relationship Id="rId11" Type="http://schemas.openxmlformats.org/officeDocument/2006/relationships/hyperlink" Target="http://cyps.northyorks.gov.uk/sites/default/files/SEND/Specific%20Learning%20Difficulties/SEND%20Mainstream%20Guidance%201718.pdf" TargetMode="External"/><Relationship Id="rId24" Type="http://schemas.openxmlformats.org/officeDocument/2006/relationships/hyperlink" Target="https://assets.publishing.service.gov.uk/government/uploads/system/uploads/attachment_data/file/892394/Keeping_children_safe_in_education_2020.pdf" TargetMode="External"/><Relationship Id="rId32" Type="http://schemas.openxmlformats.org/officeDocument/2006/relationships/hyperlink" Target="https://assets.publishing.service.gov.uk/government/uploads/system/uploads/attachment_data/file/550416/Children_Missing_Education_-_statutory_guidance.pdf" TargetMode="External"/><Relationship Id="rId5" Type="http://schemas.openxmlformats.org/officeDocument/2006/relationships/hyperlink" Target="http://cyps.northyorks.gov.uk/sites/default/files/SEND/Specific%20Learning%20Difficulties/SEND%20Mainstream%20Guidance%201718.pdf" TargetMode="External"/><Relationship Id="rId15" Type="http://schemas.openxmlformats.org/officeDocument/2006/relationships/hyperlink" Target="http://cyps.northyorks.gov.uk/sites/default/files/SEND/Specific%20Learning%20Difficulties/SEND%20Mainstream%20Guidance%201718.pdf" TargetMode="External"/><Relationship Id="rId23" Type="http://schemas.openxmlformats.org/officeDocument/2006/relationships/hyperlink" Target="https://assets.publishing.service.gov.uk/government/uploads/system/uploads/attachment_data/file/739764/Guidance_on_school_attendance_Sept_2018.pdf" TargetMode="External"/><Relationship Id="rId28" Type="http://schemas.openxmlformats.org/officeDocument/2006/relationships/hyperlink" Target="https://assets.publishing.service.gov.uk/government/uploads/system/uploads/attachment_data/file/641418/20170831_Exclusion_Stat_guidance_Web_version.pdf" TargetMode="External"/><Relationship Id="rId10" Type="http://schemas.openxmlformats.org/officeDocument/2006/relationships/hyperlink" Target="https://assets.publishing.service.gov.uk/government/uploads/system/uploads/attachment_data/file/444051/Use_of_reasonable_force_advice_Reviewed_July_2015.pdf" TargetMode="External"/><Relationship Id="rId19" Type="http://schemas.openxmlformats.org/officeDocument/2006/relationships/hyperlink" Target="https://consult.northyorks.gov.uk/snapwebhost/s.asp?k=146952740744" TargetMode="External"/><Relationship Id="rId31" Type="http://schemas.openxmlformats.org/officeDocument/2006/relationships/hyperlink" Target="https://assets.publishing.service.gov.uk/government/uploads/system/uploads/attachment_data/file/307867/Statutory_Guidance_-_Missing_from_care__3_.pdf" TargetMode="External"/><Relationship Id="rId4" Type="http://schemas.openxmlformats.org/officeDocument/2006/relationships/hyperlink" Target="https://assets.publishing.service.gov.uk/government/uploads/system/uploads/attachment_data/file/488034/Behaviour_and_Discipline_in_Schools_-_A_guide_for_headteachers_and_School_Staff.pdf" TargetMode="External"/><Relationship Id="rId9" Type="http://schemas.openxmlformats.org/officeDocument/2006/relationships/hyperlink" Target="http://cyps.northyorks.gov.uk/sites/default/files/SEND/Specific%20Learning%20Difficulties/SEND%20Mainstream%20Guidance%201718.pdf" TargetMode="External"/><Relationship Id="rId14" Type="http://schemas.openxmlformats.org/officeDocument/2006/relationships/hyperlink" Target="https://assets.publishing.service.gov.uk/government/uploads/system/uploads/attachment_data/file/398815/SEND_Code_of_Practice_January_2015.pdf" TargetMode="External"/><Relationship Id="rId22" Type="http://schemas.openxmlformats.org/officeDocument/2006/relationships/hyperlink" Target="https://www.gov.uk/report-hate-crime" TargetMode="External"/><Relationship Id="rId27" Type="http://schemas.openxmlformats.org/officeDocument/2006/relationships/hyperlink" Target="https://assets.publishing.service.gov.uk/government/uploads/system/uploads/attachment_data/file/550416/Children_Missing_Education_-_statutory_guidance.pdf" TargetMode="External"/><Relationship Id="rId30" Type="http://schemas.openxmlformats.org/officeDocument/2006/relationships/hyperlink" Target="https://assets.publishing.service.gov.uk/government/uploads/system/uploads/attachment_data/file/739764/Guidance_on_school_attendance_Sept_2018.pdf" TargetMode="External"/><Relationship Id="rId35" Type="http://schemas.openxmlformats.org/officeDocument/2006/relationships/printerSettings" Target="../printerSettings/printerSettings4.bin"/><Relationship Id="rId8" Type="http://schemas.openxmlformats.org/officeDocument/2006/relationships/hyperlink" Target="https://assets.publishing.service.gov.uk/government/uploads/system/uploads/attachment_data/file/398815/SEND_Code_of_Practice_January_2015.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gov.uk/government/publications/relationships-education-relationships-and-sex-education-rse-and-health-education" TargetMode="External"/><Relationship Id="rId3" Type="http://schemas.openxmlformats.org/officeDocument/2006/relationships/hyperlink" Target="https://www.gov.uk/government/publications/teaching-online-safety-in-schools" TargetMode="External"/><Relationship Id="rId7" Type="http://schemas.openxmlformats.org/officeDocument/2006/relationships/hyperlink" Target="http://www.safeguardingchildren.co.uk/working-with-individuals-vulnerable-to-extremism-in-education-settings" TargetMode="External"/><Relationship Id="rId2" Type="http://schemas.openxmlformats.org/officeDocument/2006/relationships/hyperlink" Target="http://cyps.northyorks.gov.uk/health-wellbeing-pshe" TargetMode="External"/><Relationship Id="rId1" Type="http://schemas.openxmlformats.org/officeDocument/2006/relationships/hyperlink" Target="https://www.gov.uk/government/publications/relationships-education-relationships-and-sex-education-rse-and-health-education" TargetMode="External"/><Relationship Id="rId6" Type="http://schemas.openxmlformats.org/officeDocument/2006/relationships/hyperlink" Target="http://cyps.northyorks.gov.uk/prevent" TargetMode="External"/><Relationship Id="rId5" Type="http://schemas.openxmlformats.org/officeDocument/2006/relationships/hyperlink" Target="https://www.gov.uk/government/publications/promoting-fundamental-british-values-through-smsc" TargetMode="External"/><Relationship Id="rId4" Type="http://schemas.openxmlformats.org/officeDocument/2006/relationships/hyperlink" Target="https://assets.publishing.service.gov.uk/government/uploads/system/uploads/attachment_data/file/439598/prevent-duty-departmental-advice-v6.pdf" TargetMode="External"/><Relationship Id="rId9" Type="http://schemas.openxmlformats.org/officeDocument/2006/relationships/hyperlink" Target="http://cyps.northyorks.gov.uk/health-wellbeing-psh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oundationyears.org.uk/files/2017/03/EYFS_STATUTORY_FRAMEWORK_2017.pdf" TargetMode="External"/><Relationship Id="rId7" Type="http://schemas.openxmlformats.org/officeDocument/2006/relationships/printerSettings" Target="../printerSettings/printerSettings5.bin"/><Relationship Id="rId2" Type="http://schemas.openxmlformats.org/officeDocument/2006/relationships/hyperlink" Target="https://www.foundationyears.org.uk/files/2017/03/EYFS_STATUTORY_FRAMEWORK_2017.pdf" TargetMode="External"/><Relationship Id="rId1" Type="http://schemas.openxmlformats.org/officeDocument/2006/relationships/hyperlink" Target="https://www.foundationyears.org.uk/files/2017/03/EYFS_STATUTORY_FRAMEWORK_2017.pdf" TargetMode="External"/><Relationship Id="rId6" Type="http://schemas.openxmlformats.org/officeDocument/2006/relationships/hyperlink" Target="https://www.foundationyears.org.uk/files/2017/03/EYFS_STATUTORY_FRAMEWORK_2017.pdf" TargetMode="External"/><Relationship Id="rId5" Type="http://schemas.openxmlformats.org/officeDocument/2006/relationships/hyperlink" Target="https://www.foundationyears.org.uk/files/2017/03/EYFS_STATUTORY_FRAMEWORK_2017.pdf" TargetMode="External"/><Relationship Id="rId4" Type="http://schemas.openxmlformats.org/officeDocument/2006/relationships/hyperlink" Target="https://www.foundationyears.org.uk/files/2017/03/EYFS_STATUTORY_FRAMEWORK_2017.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hse.gov.uk/youngpeople/workexperience/organiser.htm" TargetMode="External"/><Relationship Id="rId3" Type="http://schemas.openxmlformats.org/officeDocument/2006/relationships/hyperlink" Target="http://oeapng.info/" TargetMode="External"/><Relationship Id="rId7" Type="http://schemas.openxmlformats.org/officeDocument/2006/relationships/hyperlink" Target="https://assets.publishing.service.gov.uk/government/uploads/system/uploads/attachment_data/file/741314/Keeping_Children_Safe_in_Education__3_September_2018_14.09.18.pdf" TargetMode="External"/><Relationship Id="rId12" Type="http://schemas.openxmlformats.org/officeDocument/2006/relationships/printerSettings" Target="../printerSettings/printerSettings6.bin"/><Relationship Id="rId2" Type="http://schemas.openxmlformats.org/officeDocument/2006/relationships/hyperlink" Target="http://oeapng.info/" TargetMode="External"/><Relationship Id="rId1" Type="http://schemas.openxmlformats.org/officeDocument/2006/relationships/hyperlink" Target="http://visits.northyorks.gov.uk/" TargetMode="External"/><Relationship Id="rId6" Type="http://schemas.openxmlformats.org/officeDocument/2006/relationships/hyperlink" Target="http://oeapng.info/" TargetMode="External"/><Relationship Id="rId11" Type="http://schemas.openxmlformats.org/officeDocument/2006/relationships/hyperlink" Target="https://www.gov.uk/government/publications/alternative-provision" TargetMode="External"/><Relationship Id="rId5" Type="http://schemas.openxmlformats.org/officeDocument/2006/relationships/hyperlink" Target="http://visits.northyorks.gov.uk/" TargetMode="External"/><Relationship Id="rId10" Type="http://schemas.openxmlformats.org/officeDocument/2006/relationships/hyperlink" Target="https://assets.publishing.service.gov.uk/government/uploads/system/uploads/attachment_data/file/741314/Keeping_Children_Safe_in_Education__3_September_2018_14.09.18.pdf" TargetMode="External"/><Relationship Id="rId4" Type="http://schemas.openxmlformats.org/officeDocument/2006/relationships/hyperlink" Target="http://oeapng.info/" TargetMode="External"/><Relationship Id="rId9" Type="http://schemas.openxmlformats.org/officeDocument/2006/relationships/hyperlink" Target="https://www.gov.uk/government/publications/post-16-work-experience-as-a-part-of-16-to-19-study-programmes"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7:J14"/>
  <sheetViews>
    <sheetView showGridLines="0" workbookViewId="0">
      <selection activeCell="D14" sqref="D14"/>
    </sheetView>
  </sheetViews>
  <sheetFormatPr baseColWidth="10" defaultColWidth="8.7109375" defaultRowHeight="16" x14ac:dyDescent="0.2"/>
  <cols>
    <col min="1" max="1" width="3.7109375" customWidth="1"/>
    <col min="2" max="6" width="21.7109375" customWidth="1"/>
  </cols>
  <sheetData>
    <row r="7" spans="2:10" ht="20" x14ac:dyDescent="0.2">
      <c r="B7" s="103" t="s">
        <v>382</v>
      </c>
      <c r="C7" s="103"/>
      <c r="D7" s="103"/>
      <c r="E7" s="103"/>
      <c r="F7" s="103"/>
      <c r="G7" s="4"/>
      <c r="H7" s="4"/>
      <c r="I7" s="4"/>
      <c r="J7" s="4"/>
    </row>
    <row r="9" spans="2:10" ht="235.5" customHeight="1" x14ac:dyDescent="0.2">
      <c r="B9" s="102" t="s">
        <v>395</v>
      </c>
      <c r="C9" s="102"/>
      <c r="D9" s="102"/>
      <c r="E9" s="102"/>
      <c r="F9" s="102"/>
      <c r="G9" s="3"/>
      <c r="H9" s="3"/>
      <c r="I9" s="3"/>
    </row>
    <row r="11" spans="2:10" x14ac:dyDescent="0.2">
      <c r="B11" s="1" t="s">
        <v>383</v>
      </c>
    </row>
    <row r="12" spans="2:10" ht="17" thickBot="1" x14ac:dyDescent="0.25"/>
    <row r="13" spans="2:10" ht="17" thickBot="1" x14ac:dyDescent="0.25">
      <c r="B13" s="5">
        <v>1</v>
      </c>
      <c r="C13" s="6">
        <v>2</v>
      </c>
      <c r="D13" s="6">
        <v>3</v>
      </c>
      <c r="E13" s="6">
        <v>4</v>
      </c>
      <c r="F13" s="6">
        <v>5</v>
      </c>
    </row>
    <row r="14" spans="2:10" ht="57" thickBot="1" x14ac:dyDescent="0.25">
      <c r="B14" s="7" t="s">
        <v>384</v>
      </c>
      <c r="C14" s="8" t="s">
        <v>385</v>
      </c>
      <c r="D14" s="8" t="s">
        <v>386</v>
      </c>
      <c r="E14" s="8" t="s">
        <v>387</v>
      </c>
      <c r="F14" s="8" t="s">
        <v>388</v>
      </c>
    </row>
  </sheetData>
  <sheetProtection algorithmName="SHA-512" hashValue="gfAzZ3He1Q8CdKXj90uZBArU3Y6i+bYm8ogDI4u8nrnFf6rvGnpX/PzUHkL0kALcB5Kn6S/hYy7OUhfD8OuAXQ==" saltValue="kYBOBgJFHslt+QeE2+mJfg==" spinCount="100000" sheet="1" objects="1" scenarios="1" insertRows="0" insertHyperlinks="0" sort="0" autoFilter="0" pivotTables="0"/>
  <mergeCells count="2">
    <mergeCell ref="B9:F9"/>
    <mergeCell ref="B7:F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H36"/>
  <sheetViews>
    <sheetView showGridLines="0" topLeftCell="A32" workbookViewId="0">
      <selection activeCell="D41" sqref="D41"/>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08" t="s">
        <v>352</v>
      </c>
      <c r="B1" s="108"/>
      <c r="C1" s="108"/>
      <c r="D1" s="108"/>
      <c r="E1" s="108"/>
      <c r="F1" s="108"/>
      <c r="G1" s="108"/>
      <c r="H1" s="108"/>
    </row>
    <row r="2" spans="1:8" x14ac:dyDescent="0.2">
      <c r="A2" s="66"/>
      <c r="B2" s="66" t="s">
        <v>0</v>
      </c>
      <c r="C2" s="66" t="s">
        <v>1</v>
      </c>
      <c r="D2" s="67" t="s">
        <v>35</v>
      </c>
      <c r="E2" s="66" t="s">
        <v>36</v>
      </c>
      <c r="F2" s="66" t="s">
        <v>37</v>
      </c>
      <c r="G2" s="49" t="s">
        <v>424</v>
      </c>
      <c r="H2" s="49" t="s">
        <v>425</v>
      </c>
    </row>
    <row r="3" spans="1:8" ht="42" x14ac:dyDescent="0.2">
      <c r="A3" s="149">
        <v>8.1</v>
      </c>
      <c r="B3" s="107" t="s">
        <v>309</v>
      </c>
      <c r="C3" s="42" t="s">
        <v>310</v>
      </c>
      <c r="D3" s="136">
        <v>5</v>
      </c>
      <c r="E3" s="178" t="s">
        <v>543</v>
      </c>
      <c r="F3" s="178"/>
      <c r="G3" s="176"/>
      <c r="H3" s="176"/>
    </row>
    <row r="4" spans="1:8" ht="56" x14ac:dyDescent="0.2">
      <c r="A4" s="149"/>
      <c r="B4" s="107"/>
      <c r="C4" s="45" t="s">
        <v>311</v>
      </c>
      <c r="D4" s="136"/>
      <c r="E4" s="178"/>
      <c r="F4" s="178"/>
      <c r="G4" s="177"/>
      <c r="H4" s="177"/>
    </row>
    <row r="5" spans="1:8" ht="56" x14ac:dyDescent="0.2">
      <c r="A5" s="63">
        <v>8.1999999999999993</v>
      </c>
      <c r="B5" s="16" t="s">
        <v>312</v>
      </c>
      <c r="C5" s="45" t="s">
        <v>313</v>
      </c>
      <c r="D5" s="39">
        <v>5</v>
      </c>
      <c r="E5" s="21" t="s">
        <v>544</v>
      </c>
      <c r="F5" s="21"/>
      <c r="G5" s="89"/>
      <c r="H5" s="89"/>
    </row>
    <row r="6" spans="1:8" x14ac:dyDescent="0.2">
      <c r="A6" s="149">
        <v>8.3000000000000007</v>
      </c>
      <c r="B6" s="107" t="s">
        <v>314</v>
      </c>
      <c r="C6" s="57" t="s">
        <v>315</v>
      </c>
      <c r="D6" s="136">
        <v>5</v>
      </c>
      <c r="E6" s="178" t="s">
        <v>545</v>
      </c>
      <c r="F6" s="178" t="s">
        <v>43</v>
      </c>
      <c r="G6" s="176"/>
      <c r="H6" s="176"/>
    </row>
    <row r="7" spans="1:8" ht="28" x14ac:dyDescent="0.2">
      <c r="A7" s="149"/>
      <c r="B7" s="107"/>
      <c r="C7" s="45" t="s">
        <v>316</v>
      </c>
      <c r="D7" s="136"/>
      <c r="E7" s="178"/>
      <c r="F7" s="178"/>
      <c r="G7" s="181"/>
      <c r="H7" s="181"/>
    </row>
    <row r="8" spans="1:8" ht="28" x14ac:dyDescent="0.2">
      <c r="A8" s="149"/>
      <c r="B8" s="107"/>
      <c r="C8" s="45" t="s">
        <v>317</v>
      </c>
      <c r="D8" s="136"/>
      <c r="E8" s="178"/>
      <c r="F8" s="178"/>
      <c r="G8" s="181"/>
      <c r="H8" s="181"/>
    </row>
    <row r="9" spans="1:8" ht="28" x14ac:dyDescent="0.2">
      <c r="A9" s="149"/>
      <c r="B9" s="107"/>
      <c r="C9" s="45" t="s">
        <v>318</v>
      </c>
      <c r="D9" s="136"/>
      <c r="E9" s="178"/>
      <c r="F9" s="178"/>
      <c r="G9" s="181"/>
      <c r="H9" s="181"/>
    </row>
    <row r="10" spans="1:8" ht="28" x14ac:dyDescent="0.2">
      <c r="A10" s="149"/>
      <c r="B10" s="107"/>
      <c r="C10" s="43" t="s">
        <v>319</v>
      </c>
      <c r="D10" s="136"/>
      <c r="E10" s="178"/>
      <c r="F10" s="178"/>
      <c r="G10" s="177"/>
      <c r="H10" s="177"/>
    </row>
    <row r="11" spans="1:8" ht="56" x14ac:dyDescent="0.2">
      <c r="A11" s="149">
        <v>8.4</v>
      </c>
      <c r="B11" s="107" t="s">
        <v>320</v>
      </c>
      <c r="C11" s="42" t="s">
        <v>321</v>
      </c>
      <c r="D11" s="136">
        <v>5</v>
      </c>
      <c r="E11" s="178" t="s">
        <v>546</v>
      </c>
      <c r="F11" s="178" t="s">
        <v>43</v>
      </c>
      <c r="G11" s="176"/>
      <c r="H11" s="176"/>
    </row>
    <row r="12" spans="1:8" ht="29" x14ac:dyDescent="0.2">
      <c r="A12" s="149"/>
      <c r="B12" s="107"/>
      <c r="C12" s="43" t="s">
        <v>398</v>
      </c>
      <c r="D12" s="136"/>
      <c r="E12" s="178"/>
      <c r="F12" s="178"/>
      <c r="G12" s="177"/>
      <c r="H12" s="177"/>
    </row>
    <row r="13" spans="1:8" ht="22.5" customHeight="1" x14ac:dyDescent="0.2">
      <c r="A13" s="149">
        <v>8.5</v>
      </c>
      <c r="B13" s="167" t="s">
        <v>322</v>
      </c>
      <c r="C13" s="124" t="s">
        <v>323</v>
      </c>
      <c r="D13" s="166">
        <v>5</v>
      </c>
      <c r="E13" s="178" t="s">
        <v>547</v>
      </c>
      <c r="F13" s="178" t="s">
        <v>43</v>
      </c>
      <c r="G13" s="176"/>
      <c r="H13" s="176"/>
    </row>
    <row r="14" spans="1:8" x14ac:dyDescent="0.2">
      <c r="A14" s="149"/>
      <c r="B14" s="167"/>
      <c r="C14" s="125"/>
      <c r="D14" s="166"/>
      <c r="E14" s="178"/>
      <c r="F14" s="178"/>
      <c r="G14" s="177"/>
      <c r="H14" s="177"/>
    </row>
    <row r="15" spans="1:8" ht="56" x14ac:dyDescent="0.2">
      <c r="A15" s="149">
        <v>8.6</v>
      </c>
      <c r="B15" s="107" t="s">
        <v>324</v>
      </c>
      <c r="C15" s="57" t="s">
        <v>325</v>
      </c>
      <c r="D15" s="136">
        <v>5</v>
      </c>
      <c r="E15" s="178" t="s">
        <v>548</v>
      </c>
      <c r="F15" s="178" t="s">
        <v>43</v>
      </c>
      <c r="G15" s="176"/>
      <c r="H15" s="176"/>
    </row>
    <row r="16" spans="1:8" ht="84" x14ac:dyDescent="0.2">
      <c r="A16" s="149"/>
      <c r="B16" s="107"/>
      <c r="C16" s="45" t="s">
        <v>326</v>
      </c>
      <c r="D16" s="136"/>
      <c r="E16" s="178"/>
      <c r="F16" s="178"/>
      <c r="G16" s="177"/>
      <c r="H16" s="177"/>
    </row>
    <row r="17" spans="1:8" ht="25.5" customHeight="1" x14ac:dyDescent="0.2">
      <c r="A17" s="149">
        <v>8.6999999999999993</v>
      </c>
      <c r="B17" s="128" t="s">
        <v>327</v>
      </c>
      <c r="C17" s="57" t="s">
        <v>328</v>
      </c>
      <c r="D17" s="136">
        <v>5</v>
      </c>
      <c r="E17" s="178" t="s">
        <v>549</v>
      </c>
      <c r="F17" s="178" t="s">
        <v>43</v>
      </c>
      <c r="G17" s="176"/>
      <c r="H17" s="176"/>
    </row>
    <row r="18" spans="1:8" ht="28" x14ac:dyDescent="0.2">
      <c r="A18" s="149"/>
      <c r="B18" s="179"/>
      <c r="C18" s="45" t="s">
        <v>329</v>
      </c>
      <c r="D18" s="136"/>
      <c r="E18" s="178"/>
      <c r="F18" s="178"/>
      <c r="G18" s="181"/>
      <c r="H18" s="181"/>
    </row>
    <row r="19" spans="1:8" x14ac:dyDescent="0.2">
      <c r="A19" s="149"/>
      <c r="B19" s="179"/>
      <c r="C19" s="45" t="s">
        <v>330</v>
      </c>
      <c r="D19" s="136"/>
      <c r="E19" s="178"/>
      <c r="F19" s="178"/>
      <c r="G19" s="181"/>
      <c r="H19" s="181"/>
    </row>
    <row r="20" spans="1:8" x14ac:dyDescent="0.2">
      <c r="A20" s="149"/>
      <c r="B20" s="179"/>
      <c r="C20" s="45" t="s">
        <v>331</v>
      </c>
      <c r="D20" s="136"/>
      <c r="E20" s="178"/>
      <c r="F20" s="178"/>
      <c r="G20" s="181"/>
      <c r="H20" s="181"/>
    </row>
    <row r="21" spans="1:8" x14ac:dyDescent="0.2">
      <c r="A21" s="149"/>
      <c r="B21" s="179"/>
      <c r="C21" s="45" t="s">
        <v>332</v>
      </c>
      <c r="D21" s="136"/>
      <c r="E21" s="178"/>
      <c r="F21" s="178"/>
      <c r="G21" s="181"/>
      <c r="H21" s="181"/>
    </row>
    <row r="22" spans="1:8" ht="28" x14ac:dyDescent="0.2">
      <c r="A22" s="149"/>
      <c r="B22" s="179"/>
      <c r="C22" s="45" t="s">
        <v>333</v>
      </c>
      <c r="D22" s="136"/>
      <c r="E22" s="178"/>
      <c r="F22" s="178"/>
      <c r="G22" s="181"/>
      <c r="H22" s="181"/>
    </row>
    <row r="23" spans="1:8" x14ac:dyDescent="0.2">
      <c r="A23" s="149"/>
      <c r="B23" s="179"/>
      <c r="C23" s="45" t="s">
        <v>334</v>
      </c>
      <c r="D23" s="136"/>
      <c r="E23" s="178"/>
      <c r="F23" s="178"/>
      <c r="G23" s="181"/>
      <c r="H23" s="181"/>
    </row>
    <row r="24" spans="1:8" ht="28" x14ac:dyDescent="0.2">
      <c r="A24" s="149"/>
      <c r="B24" s="179"/>
      <c r="C24" s="45" t="s">
        <v>335</v>
      </c>
      <c r="D24" s="136"/>
      <c r="E24" s="178"/>
      <c r="F24" s="178"/>
      <c r="G24" s="181"/>
      <c r="H24" s="181"/>
    </row>
    <row r="25" spans="1:8" x14ac:dyDescent="0.2">
      <c r="A25" s="149"/>
      <c r="B25" s="179"/>
      <c r="C25" s="45" t="s">
        <v>336</v>
      </c>
      <c r="D25" s="136"/>
      <c r="E25" s="178"/>
      <c r="F25" s="178"/>
      <c r="G25" s="181"/>
      <c r="H25" s="181"/>
    </row>
    <row r="26" spans="1:8" x14ac:dyDescent="0.2">
      <c r="A26" s="149"/>
      <c r="B26" s="179"/>
      <c r="C26" s="45" t="s">
        <v>337</v>
      </c>
      <c r="D26" s="136"/>
      <c r="E26" s="178"/>
      <c r="F26" s="178"/>
      <c r="G26" s="181"/>
      <c r="H26" s="181"/>
    </row>
    <row r="27" spans="1:8" x14ac:dyDescent="0.2">
      <c r="A27" s="149"/>
      <c r="B27" s="179"/>
      <c r="C27" s="43" t="s">
        <v>338</v>
      </c>
      <c r="D27" s="136"/>
      <c r="E27" s="178"/>
      <c r="F27" s="178"/>
      <c r="G27" s="177"/>
      <c r="H27" s="177"/>
    </row>
    <row r="28" spans="1:8" ht="56" x14ac:dyDescent="0.2">
      <c r="A28" s="149">
        <v>8.8000000000000007</v>
      </c>
      <c r="B28" s="107" t="s">
        <v>339</v>
      </c>
      <c r="C28" s="57" t="s">
        <v>340</v>
      </c>
      <c r="D28" s="136">
        <v>5</v>
      </c>
      <c r="E28" s="178" t="s">
        <v>550</v>
      </c>
      <c r="F28" s="178" t="s">
        <v>43</v>
      </c>
      <c r="G28" s="176"/>
      <c r="H28" s="176"/>
    </row>
    <row r="29" spans="1:8" ht="84" x14ac:dyDescent="0.2">
      <c r="A29" s="149"/>
      <c r="B29" s="107"/>
      <c r="C29" s="45" t="s">
        <v>341</v>
      </c>
      <c r="D29" s="136"/>
      <c r="E29" s="178"/>
      <c r="F29" s="178"/>
      <c r="G29" s="181"/>
      <c r="H29" s="181"/>
    </row>
    <row r="30" spans="1:8" ht="28" x14ac:dyDescent="0.2">
      <c r="A30" s="149"/>
      <c r="B30" s="107"/>
      <c r="C30" s="45" t="s">
        <v>342</v>
      </c>
      <c r="D30" s="136"/>
      <c r="E30" s="178"/>
      <c r="F30" s="178"/>
      <c r="G30" s="181"/>
      <c r="H30" s="181"/>
    </row>
    <row r="31" spans="1:8" x14ac:dyDescent="0.2">
      <c r="A31" s="149"/>
      <c r="B31" s="107"/>
      <c r="C31" s="58" t="s">
        <v>343</v>
      </c>
      <c r="D31" s="136"/>
      <c r="E31" s="178"/>
      <c r="F31" s="178"/>
      <c r="G31" s="177"/>
      <c r="H31" s="177"/>
    </row>
    <row r="32" spans="1:8" ht="98" x14ac:dyDescent="0.2">
      <c r="A32" s="63">
        <v>8.9</v>
      </c>
      <c r="B32" s="31" t="s">
        <v>344</v>
      </c>
      <c r="C32" s="42" t="s">
        <v>345</v>
      </c>
      <c r="D32" s="39">
        <v>5</v>
      </c>
      <c r="E32" s="21" t="s">
        <v>551</v>
      </c>
      <c r="F32" s="21" t="s">
        <v>43</v>
      </c>
      <c r="G32" s="89"/>
      <c r="H32" s="89"/>
    </row>
    <row r="33" spans="1:8" ht="28" x14ac:dyDescent="0.2">
      <c r="A33" s="180">
        <v>8.1</v>
      </c>
      <c r="B33" s="68" t="s">
        <v>346</v>
      </c>
      <c r="C33" s="42" t="s">
        <v>347</v>
      </c>
      <c r="D33" s="136">
        <v>5</v>
      </c>
      <c r="E33" s="178" t="s">
        <v>552</v>
      </c>
      <c r="F33" s="178" t="s">
        <v>43</v>
      </c>
      <c r="G33" s="176"/>
      <c r="H33" s="176"/>
    </row>
    <row r="34" spans="1:8" ht="28" x14ac:dyDescent="0.2">
      <c r="A34" s="180"/>
      <c r="B34" s="69"/>
      <c r="C34" s="58" t="s">
        <v>348</v>
      </c>
      <c r="D34" s="136"/>
      <c r="E34" s="178"/>
      <c r="F34" s="178"/>
      <c r="G34" s="177"/>
      <c r="H34" s="177"/>
    </row>
    <row r="35" spans="1:8" ht="25.5" customHeight="1" x14ac:dyDescent="0.2">
      <c r="A35" s="63">
        <v>8.11</v>
      </c>
      <c r="B35" s="32" t="s">
        <v>349</v>
      </c>
      <c r="C35" s="43" t="s">
        <v>350</v>
      </c>
      <c r="D35" s="39">
        <v>5</v>
      </c>
      <c r="E35" s="21" t="s">
        <v>553</v>
      </c>
      <c r="F35" s="21" t="s">
        <v>43</v>
      </c>
      <c r="G35" s="89"/>
      <c r="H35" s="89"/>
    </row>
    <row r="36" spans="1:8" x14ac:dyDescent="0.2">
      <c r="A36" s="70"/>
    </row>
  </sheetData>
  <sheetProtection algorithmName="SHA-512" hashValue="V2uTMU7/mIFT1OCDYRLCBJnS3Klm+b3kj+pgOkXJ74thImimEKF5Ba3KF2nwiAbwB2+c7CuSdR1fDIfa3PJRGw==" saltValue="rAzZyD7c364FXXhwEEzyeQ==" spinCount="100000" sheet="1" objects="1" scenarios="1" formatCells="0" formatColumns="0" formatRows="0" insertRows="0" insertHyperlinks="0" sort="0" autoFilter="0"/>
  <mergeCells count="57">
    <mergeCell ref="G33:G34"/>
    <mergeCell ref="H33:H34"/>
    <mergeCell ref="G15:G16"/>
    <mergeCell ref="H15:H16"/>
    <mergeCell ref="G17:G27"/>
    <mergeCell ref="H17:H27"/>
    <mergeCell ref="G28:G31"/>
    <mergeCell ref="H28:H31"/>
    <mergeCell ref="G6:G10"/>
    <mergeCell ref="H6:H10"/>
    <mergeCell ref="G11:G12"/>
    <mergeCell ref="H11:H12"/>
    <mergeCell ref="G13:G14"/>
    <mergeCell ref="H13:H14"/>
    <mergeCell ref="B17:B27"/>
    <mergeCell ref="A33:A34"/>
    <mergeCell ref="D33:D34"/>
    <mergeCell ref="E33:E34"/>
    <mergeCell ref="F33:F34"/>
    <mergeCell ref="A28:A31"/>
    <mergeCell ref="B28:B31"/>
    <mergeCell ref="D28:D31"/>
    <mergeCell ref="E28:E31"/>
    <mergeCell ref="F28:F31"/>
    <mergeCell ref="A17:A27"/>
    <mergeCell ref="D17:D27"/>
    <mergeCell ref="E17:E27"/>
    <mergeCell ref="F17:F27"/>
    <mergeCell ref="A15:A16"/>
    <mergeCell ref="B15:B16"/>
    <mergeCell ref="D15:D16"/>
    <mergeCell ref="E15:E16"/>
    <mergeCell ref="F15:F16"/>
    <mergeCell ref="F13:F14"/>
    <mergeCell ref="A6:A10"/>
    <mergeCell ref="B6:B10"/>
    <mergeCell ref="D6:D10"/>
    <mergeCell ref="E6:E10"/>
    <mergeCell ref="F6:F10"/>
    <mergeCell ref="A11:A12"/>
    <mergeCell ref="B11:B12"/>
    <mergeCell ref="D11:D12"/>
    <mergeCell ref="E11:E12"/>
    <mergeCell ref="F11:F12"/>
    <mergeCell ref="A13:A14"/>
    <mergeCell ref="B13:B14"/>
    <mergeCell ref="C13:C14"/>
    <mergeCell ref="D13:D14"/>
    <mergeCell ref="E13:E14"/>
    <mergeCell ref="A1:H1"/>
    <mergeCell ref="G3:G4"/>
    <mergeCell ref="H3:H4"/>
    <mergeCell ref="A3:A4"/>
    <mergeCell ref="B3:B4"/>
    <mergeCell ref="D3:D4"/>
    <mergeCell ref="E3:E4"/>
    <mergeCell ref="F3:F4"/>
  </mergeCells>
  <dataValidations count="1">
    <dataValidation type="list" allowBlank="1" showInputMessage="1" showErrorMessage="1" sqref="D3:D35" xr:uid="{00000000-0002-0000-0900-000000000000}">
      <formula1>"1,2,3,4,5"</formula1>
    </dataValidation>
  </dataValidations>
  <hyperlinks>
    <hyperlink ref="C3" r:id="rId1" display="https://www.nyeducationservices.co.uk/services/hands" xr:uid="{00000000-0004-0000-0900-000000000000}"/>
    <hyperlink ref="C11" r:id="rId2" display="https://www.nyeducationservices.co.uk/services/hands" xr:uid="{00000000-0004-0000-0900-000001000000}"/>
    <hyperlink ref="C13" r:id="rId3" display="https://www.nyeducationservices.co.uk/services/hands" xr:uid="{00000000-0004-0000-0900-000002000000}"/>
    <hyperlink ref="C31" r:id="rId4" display="https://www.nyeducationservices.co.uk/facilities-management" xr:uid="{00000000-0004-0000-0900-000003000000}"/>
    <hyperlink ref="C32" r:id="rId5" display="https://www.nyeducationservices.co.uk/services/hands" xr:uid="{00000000-0004-0000-0900-000004000000}"/>
    <hyperlink ref="C33" r:id="rId6" display="https://www.gov.uk/government/publications/supporting-pupils-at-school-with-medical-conditions--3" xr:uid="{00000000-0004-0000-0900-000005000000}"/>
    <hyperlink ref="C34" r:id="rId7" display="https://www.nyeducationservices.co.uk/services/hands" xr:uid="{00000000-0004-0000-0900-000006000000}"/>
  </hyperlink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D30"/>
  <sheetViews>
    <sheetView showGridLines="0" workbookViewId="0">
      <selection activeCell="C4" sqref="C4"/>
    </sheetView>
  </sheetViews>
  <sheetFormatPr baseColWidth="10" defaultColWidth="8.7109375" defaultRowHeight="16" x14ac:dyDescent="0.2"/>
  <cols>
    <col min="1" max="1" width="53.42578125" customWidth="1"/>
    <col min="2" max="2" width="32" customWidth="1"/>
    <col min="3" max="3" width="34.42578125" customWidth="1"/>
    <col min="4" max="4" width="33.42578125" customWidth="1"/>
  </cols>
  <sheetData>
    <row r="1" spans="1:4" ht="18" x14ac:dyDescent="0.2">
      <c r="A1" s="185" t="s">
        <v>351</v>
      </c>
      <c r="B1" s="185"/>
      <c r="C1" s="185"/>
      <c r="D1" s="185"/>
    </row>
    <row r="2" spans="1:4" ht="25.5" customHeight="1" x14ac:dyDescent="0.2">
      <c r="A2" s="2" t="s">
        <v>299</v>
      </c>
      <c r="B2" s="2" t="s">
        <v>1</v>
      </c>
      <c r="C2" s="184" t="s">
        <v>300</v>
      </c>
      <c r="D2" s="184"/>
    </row>
    <row r="3" spans="1:4" ht="42" x14ac:dyDescent="0.2">
      <c r="A3" s="182" t="s">
        <v>301</v>
      </c>
      <c r="B3" s="19" t="s">
        <v>302</v>
      </c>
      <c r="C3" s="75" t="s">
        <v>396</v>
      </c>
      <c r="D3" s="9" t="s">
        <v>397</v>
      </c>
    </row>
    <row r="4" spans="1:4" ht="28" x14ac:dyDescent="0.2">
      <c r="A4" s="183"/>
      <c r="B4" s="20" t="s">
        <v>303</v>
      </c>
      <c r="C4" s="90"/>
      <c r="D4" s="86"/>
    </row>
    <row r="5" spans="1:4" ht="28" x14ac:dyDescent="0.2">
      <c r="A5" s="183"/>
      <c r="B5" s="18" t="s">
        <v>304</v>
      </c>
      <c r="C5" s="90"/>
      <c r="D5" s="86"/>
    </row>
    <row r="6" spans="1:4" x14ac:dyDescent="0.2">
      <c r="A6" s="183"/>
      <c r="B6" s="20" t="s">
        <v>308</v>
      </c>
      <c r="C6" s="90"/>
      <c r="D6" s="86"/>
    </row>
    <row r="7" spans="1:4" x14ac:dyDescent="0.2">
      <c r="A7" s="183"/>
      <c r="B7" s="20" t="s">
        <v>307</v>
      </c>
      <c r="C7" s="90"/>
      <c r="D7" s="86"/>
    </row>
    <row r="8" spans="1:4" x14ac:dyDescent="0.2">
      <c r="A8" s="183"/>
      <c r="B8" s="20" t="s">
        <v>306</v>
      </c>
      <c r="C8" s="90"/>
      <c r="D8" s="86"/>
    </row>
    <row r="9" spans="1:4" x14ac:dyDescent="0.2">
      <c r="A9" s="183"/>
      <c r="B9" s="76" t="s">
        <v>305</v>
      </c>
      <c r="C9" s="90"/>
      <c r="D9" s="86"/>
    </row>
    <row r="10" spans="1:4" x14ac:dyDescent="0.2">
      <c r="A10" s="73"/>
      <c r="B10" s="71"/>
      <c r="C10" s="91"/>
      <c r="D10" s="86"/>
    </row>
    <row r="11" spans="1:4" x14ac:dyDescent="0.2">
      <c r="A11" s="73"/>
      <c r="B11" s="71"/>
      <c r="C11" s="91"/>
      <c r="D11" s="86"/>
    </row>
    <row r="12" spans="1:4" x14ac:dyDescent="0.2">
      <c r="A12" s="73"/>
      <c r="B12" s="71"/>
      <c r="C12" s="91"/>
      <c r="D12" s="86"/>
    </row>
    <row r="13" spans="1:4" x14ac:dyDescent="0.2">
      <c r="A13" s="73"/>
      <c r="B13" s="71"/>
      <c r="C13" s="91"/>
      <c r="D13" s="86"/>
    </row>
    <row r="14" spans="1:4" x14ac:dyDescent="0.2">
      <c r="A14" s="73"/>
      <c r="B14" s="71"/>
      <c r="C14" s="91"/>
      <c r="D14" s="86"/>
    </row>
    <row r="15" spans="1:4" x14ac:dyDescent="0.2">
      <c r="A15" s="73"/>
      <c r="B15" s="71"/>
      <c r="C15" s="91"/>
      <c r="D15" s="86"/>
    </row>
    <row r="16" spans="1:4" x14ac:dyDescent="0.2">
      <c r="A16" s="73"/>
      <c r="B16" s="71"/>
      <c r="C16" s="91"/>
      <c r="D16" s="86"/>
    </row>
    <row r="17" spans="1:4" x14ac:dyDescent="0.2">
      <c r="A17" s="73"/>
      <c r="B17" s="71"/>
      <c r="C17" s="91"/>
      <c r="D17" s="86"/>
    </row>
    <row r="18" spans="1:4" x14ac:dyDescent="0.2">
      <c r="A18" s="73"/>
      <c r="B18" s="71"/>
      <c r="C18" s="91"/>
      <c r="D18" s="86"/>
    </row>
    <row r="19" spans="1:4" x14ac:dyDescent="0.2">
      <c r="A19" s="73"/>
      <c r="B19" s="71"/>
      <c r="C19" s="91"/>
      <c r="D19" s="86"/>
    </row>
    <row r="20" spans="1:4" x14ac:dyDescent="0.2">
      <c r="A20" s="73"/>
      <c r="B20" s="71"/>
      <c r="C20" s="91"/>
      <c r="D20" s="86"/>
    </row>
    <row r="21" spans="1:4" x14ac:dyDescent="0.2">
      <c r="A21" s="73"/>
      <c r="B21" s="71"/>
      <c r="C21" s="91"/>
      <c r="D21" s="86"/>
    </row>
    <row r="22" spans="1:4" x14ac:dyDescent="0.2">
      <c r="A22" s="73"/>
      <c r="B22" s="71"/>
      <c r="C22" s="91"/>
      <c r="D22" s="86"/>
    </row>
    <row r="23" spans="1:4" x14ac:dyDescent="0.2">
      <c r="A23" s="73"/>
      <c r="B23" s="71"/>
      <c r="C23" s="91"/>
      <c r="D23" s="86"/>
    </row>
    <row r="24" spans="1:4" x14ac:dyDescent="0.2">
      <c r="A24" s="73"/>
      <c r="B24" s="71"/>
      <c r="C24" s="91"/>
      <c r="D24" s="86"/>
    </row>
    <row r="25" spans="1:4" x14ac:dyDescent="0.2">
      <c r="A25" s="73"/>
      <c r="B25" s="71"/>
      <c r="C25" s="91"/>
      <c r="D25" s="86"/>
    </row>
    <row r="26" spans="1:4" x14ac:dyDescent="0.2">
      <c r="A26" s="73"/>
      <c r="B26" s="71"/>
      <c r="C26" s="91"/>
      <c r="D26" s="86"/>
    </row>
    <row r="27" spans="1:4" x14ac:dyDescent="0.2">
      <c r="A27" s="73"/>
      <c r="B27" s="71"/>
      <c r="C27" s="91"/>
      <c r="D27" s="86"/>
    </row>
    <row r="28" spans="1:4" x14ac:dyDescent="0.2">
      <c r="A28" s="73"/>
      <c r="B28" s="71"/>
      <c r="C28" s="91"/>
      <c r="D28" s="86"/>
    </row>
    <row r="29" spans="1:4" x14ac:dyDescent="0.2">
      <c r="A29" s="73"/>
      <c r="B29" s="71"/>
      <c r="C29" s="91"/>
      <c r="D29" s="86"/>
    </row>
    <row r="30" spans="1:4" x14ac:dyDescent="0.2">
      <c r="A30" s="74"/>
      <c r="B30" s="72"/>
      <c r="C30" s="91"/>
      <c r="D30" s="86"/>
    </row>
  </sheetData>
  <sheetProtection sheet="1" objects="1" scenarios="1" formatCells="0" formatColumns="0" formatRows="0" insertRows="0" insertHyperlinks="0" sort="0" autoFilter="0"/>
  <mergeCells count="3">
    <mergeCell ref="A3:A9"/>
    <mergeCell ref="C2:D2"/>
    <mergeCell ref="A1:D1"/>
  </mergeCells>
  <hyperlinks>
    <hyperlink ref="B4" r:id="rId1" display="http://www.safeguardingchildren.co.uk/admin/uploads/practice-guidance/schoolsafeguardingpolicy2018.doc" xr:uid="{00000000-0004-0000-0A00-000000000000}"/>
    <hyperlink ref="B6" r:id="rId2" display="http://www.safeguardingchildren.co.uk/learning-improvement/training-courses" xr:uid="{00000000-0004-0000-0A00-000001000000}"/>
    <hyperlink ref="B7" r:id="rId3" display="http://nyestraining.co.uk/" xr:uid="{00000000-0004-0000-0A00-000002000000}"/>
    <hyperlink ref="B8" r:id="rId4" display="http://cyps.northyorks.gov.uk/safeguarding" xr:uid="{00000000-0004-0000-0A00-000003000000}"/>
    <hyperlink ref="B9" r:id="rId5" display="https://learning.nspcc.org.uk/training/schools/" xr:uid="{00000000-0004-0000-0A00-000004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C151"/>
  <sheetViews>
    <sheetView showGridLines="0" topLeftCell="AN16" workbookViewId="0">
      <selection activeCell="C1" sqref="C1"/>
    </sheetView>
  </sheetViews>
  <sheetFormatPr baseColWidth="10" defaultColWidth="8.85546875" defaultRowHeight="16" x14ac:dyDescent="0.2"/>
  <cols>
    <col min="1" max="1" width="8.85546875" style="82"/>
    <col min="2" max="2" width="36.28515625" style="10" customWidth="1"/>
    <col min="3" max="3" width="8.28515625" style="95" customWidth="1"/>
    <col min="4" max="16384" width="8.85546875" style="10"/>
  </cols>
  <sheetData>
    <row r="1" spans="1:3" ht="151.5" customHeight="1" x14ac:dyDescent="0.2">
      <c r="A1" s="77"/>
      <c r="B1" s="17" t="s">
        <v>389</v>
      </c>
      <c r="C1" s="92" t="str">
        <f>'School Information'!Schoolname</f>
        <v>Fountains Cof E Primary School</v>
      </c>
    </row>
    <row r="2" spans="1:3" x14ac:dyDescent="0.2">
      <c r="A2" s="78" t="s">
        <v>421</v>
      </c>
      <c r="B2" s="79"/>
      <c r="C2" s="93"/>
    </row>
    <row r="3" spans="1:3" ht="56" x14ac:dyDescent="0.2">
      <c r="A3" s="22">
        <v>1.1000000000000001</v>
      </c>
      <c r="B3" s="16" t="s">
        <v>2</v>
      </c>
      <c r="C3" s="94">
        <f>'Section 1 - Safer Recruitment'!D3</f>
        <v>5</v>
      </c>
    </row>
    <row r="4" spans="1:3" ht="84" x14ac:dyDescent="0.2">
      <c r="A4" s="22">
        <v>1.2</v>
      </c>
      <c r="B4" s="16" t="s">
        <v>4</v>
      </c>
      <c r="C4" s="94">
        <f>'Section 1 - Safer Recruitment'!D4</f>
        <v>5</v>
      </c>
    </row>
    <row r="5" spans="1:3" ht="70" x14ac:dyDescent="0.2">
      <c r="A5" s="22">
        <v>1.3</v>
      </c>
      <c r="B5" s="16" t="s">
        <v>7</v>
      </c>
      <c r="C5" s="94">
        <f>'Section 1 - Safer Recruitment'!D6</f>
        <v>5</v>
      </c>
    </row>
    <row r="6" spans="1:3" ht="42" x14ac:dyDescent="0.2">
      <c r="A6" s="22">
        <v>1.4</v>
      </c>
      <c r="B6" s="16" t="s">
        <v>9</v>
      </c>
      <c r="C6" s="94">
        <f>'Section 1 - Safer Recruitment'!D7</f>
        <v>5</v>
      </c>
    </row>
    <row r="7" spans="1:3" ht="84" x14ac:dyDescent="0.2">
      <c r="A7" s="22">
        <v>1.5</v>
      </c>
      <c r="B7" s="16" t="s">
        <v>11</v>
      </c>
      <c r="C7" s="94">
        <f>'Section 1 - Safer Recruitment'!D8</f>
        <v>5</v>
      </c>
    </row>
    <row r="8" spans="1:3" ht="70" x14ac:dyDescent="0.2">
      <c r="A8" s="22">
        <v>1.6</v>
      </c>
      <c r="B8" s="16" t="s">
        <v>15</v>
      </c>
      <c r="C8" s="94">
        <f>'Section 1 - Safer Recruitment'!D13</f>
        <v>5</v>
      </c>
    </row>
    <row r="9" spans="1:3" ht="56" x14ac:dyDescent="0.2">
      <c r="A9" s="22">
        <v>1.7</v>
      </c>
      <c r="B9" s="16" t="s">
        <v>17</v>
      </c>
      <c r="C9" s="94">
        <f>'Section 1 - Safer Recruitment'!D14</f>
        <v>5</v>
      </c>
    </row>
    <row r="10" spans="1:3" ht="42" x14ac:dyDescent="0.2">
      <c r="A10" s="22">
        <v>1.8</v>
      </c>
      <c r="B10" s="16" t="s">
        <v>18</v>
      </c>
      <c r="C10" s="94">
        <f>'Section 1 - Safer Recruitment'!D15</f>
        <v>0</v>
      </c>
    </row>
    <row r="11" spans="1:3" ht="98" x14ac:dyDescent="0.2">
      <c r="A11" s="22">
        <v>1.9</v>
      </c>
      <c r="B11" s="16" t="s">
        <v>19</v>
      </c>
      <c r="C11" s="94">
        <f>'Section 1 - Safer Recruitment'!D16</f>
        <v>5</v>
      </c>
    </row>
    <row r="12" spans="1:3" ht="42" x14ac:dyDescent="0.2">
      <c r="A12" s="30">
        <v>1.1000000000000001</v>
      </c>
      <c r="B12" s="16" t="s">
        <v>20</v>
      </c>
      <c r="C12" s="94">
        <f>'Section 1 - Safer Recruitment'!D17</f>
        <v>0</v>
      </c>
    </row>
    <row r="13" spans="1:3" ht="70" x14ac:dyDescent="0.2">
      <c r="A13" s="30">
        <v>1.1100000000000001</v>
      </c>
      <c r="B13" s="16" t="s">
        <v>22</v>
      </c>
      <c r="C13" s="94">
        <f>'Section 1 - Safer Recruitment'!D18</f>
        <v>5</v>
      </c>
    </row>
    <row r="14" spans="1:3" ht="56" x14ac:dyDescent="0.2">
      <c r="A14" s="30">
        <v>1.1200000000000001</v>
      </c>
      <c r="B14" s="16" t="s">
        <v>24</v>
      </c>
      <c r="C14" s="94">
        <f>'Section 1 - Safer Recruitment'!D19</f>
        <v>5</v>
      </c>
    </row>
    <row r="15" spans="1:3" ht="70" x14ac:dyDescent="0.2">
      <c r="A15" s="30">
        <v>1.1299999999999999</v>
      </c>
      <c r="B15" s="17" t="s">
        <v>25</v>
      </c>
      <c r="C15" s="94">
        <f>'Section 1 - Safer Recruitment'!D20</f>
        <v>0</v>
      </c>
    </row>
    <row r="16" spans="1:3" ht="70" x14ac:dyDescent="0.2">
      <c r="A16" s="30">
        <v>1.1399999999999999</v>
      </c>
      <c r="B16" s="17" t="s">
        <v>27</v>
      </c>
      <c r="C16" s="94">
        <f>'Section 1 - Safer Recruitment'!D21</f>
        <v>5</v>
      </c>
    </row>
    <row r="17" spans="1:3" ht="56" x14ac:dyDescent="0.2">
      <c r="A17" s="30">
        <v>1.1499999999999999</v>
      </c>
      <c r="B17" s="17" t="s">
        <v>29</v>
      </c>
      <c r="C17" s="94">
        <f>'Section 1 - Safer Recruitment'!D22</f>
        <v>5</v>
      </c>
    </row>
    <row r="18" spans="1:3" ht="56" x14ac:dyDescent="0.2">
      <c r="A18" s="30">
        <v>1.1599999999999999</v>
      </c>
      <c r="B18" s="17" t="s">
        <v>31</v>
      </c>
      <c r="C18" s="94">
        <f>'Section 1 - Safer Recruitment'!D23</f>
        <v>5</v>
      </c>
    </row>
    <row r="19" spans="1:3" ht="84" x14ac:dyDescent="0.2">
      <c r="A19" s="30">
        <v>1.17</v>
      </c>
      <c r="B19" s="17" t="s">
        <v>33</v>
      </c>
      <c r="C19" s="94">
        <f>'Section 1 - Safer Recruitment'!D24</f>
        <v>5</v>
      </c>
    </row>
    <row r="20" spans="1:3" x14ac:dyDescent="0.2">
      <c r="A20" s="78" t="s">
        <v>420</v>
      </c>
      <c r="B20" s="79"/>
      <c r="C20" s="93"/>
    </row>
    <row r="21" spans="1:3" ht="42" x14ac:dyDescent="0.2">
      <c r="A21" s="28">
        <v>2.1</v>
      </c>
      <c r="B21" s="16" t="s">
        <v>207</v>
      </c>
      <c r="C21" s="94">
        <f>'Section 2 - Man of Safeguarding'!D4</f>
        <v>5</v>
      </c>
    </row>
    <row r="22" spans="1:3" ht="42" x14ac:dyDescent="0.2">
      <c r="A22" s="28">
        <v>2.2000000000000002</v>
      </c>
      <c r="B22" s="16" t="s">
        <v>40</v>
      </c>
      <c r="C22" s="94">
        <f>'Section 2 - Man of Safeguarding'!D5</f>
        <v>5</v>
      </c>
    </row>
    <row r="23" spans="1:3" ht="84" x14ac:dyDescent="0.2">
      <c r="A23" s="28">
        <v>2.2999999999999998</v>
      </c>
      <c r="B23" s="17" t="s">
        <v>44</v>
      </c>
      <c r="C23" s="94">
        <f>'Section 2 - Man of Safeguarding'!D6</f>
        <v>0</v>
      </c>
    </row>
    <row r="24" spans="1:3" x14ac:dyDescent="0.2">
      <c r="A24" s="28">
        <v>2.4</v>
      </c>
      <c r="B24" s="17" t="s">
        <v>45</v>
      </c>
      <c r="C24" s="94">
        <f>'Section 2 - Man of Safeguarding'!D7</f>
        <v>5</v>
      </c>
    </row>
    <row r="25" spans="1:3" ht="28" x14ac:dyDescent="0.2">
      <c r="A25" s="28">
        <v>2.5</v>
      </c>
      <c r="B25" s="16" t="s">
        <v>46</v>
      </c>
      <c r="C25" s="94">
        <f>'Section 2 - Man of Safeguarding'!D8</f>
        <v>5</v>
      </c>
    </row>
    <row r="26" spans="1:3" ht="42" x14ac:dyDescent="0.2">
      <c r="A26" s="28">
        <v>2.6</v>
      </c>
      <c r="B26" s="16" t="s">
        <v>47</v>
      </c>
      <c r="C26" s="94">
        <f>'Section 2 - Man of Safeguarding'!D9</f>
        <v>5</v>
      </c>
    </row>
    <row r="27" spans="1:3" ht="70" x14ac:dyDescent="0.2">
      <c r="A27" s="28">
        <v>2.7</v>
      </c>
      <c r="B27" s="17" t="s">
        <v>50</v>
      </c>
      <c r="C27" s="94">
        <f>'Section 2 - Man of Safeguarding'!D10</f>
        <v>5</v>
      </c>
    </row>
    <row r="28" spans="1:3" ht="42" x14ac:dyDescent="0.2">
      <c r="A28" s="28">
        <v>2.8</v>
      </c>
      <c r="B28" s="17" t="s">
        <v>51</v>
      </c>
      <c r="C28" s="94">
        <f>'Section 2 - Man of Safeguarding'!D11</f>
        <v>5</v>
      </c>
    </row>
    <row r="29" spans="1:3" ht="70" x14ac:dyDescent="0.2">
      <c r="A29" s="28">
        <v>2.9</v>
      </c>
      <c r="B29" s="17" t="s">
        <v>58</v>
      </c>
      <c r="C29" s="94">
        <f>'Section 2 - Man of Safeguarding'!D16</f>
        <v>5</v>
      </c>
    </row>
    <row r="30" spans="1:3" ht="42" x14ac:dyDescent="0.2">
      <c r="A30" s="30">
        <v>2.1</v>
      </c>
      <c r="B30" s="17" t="s">
        <v>69</v>
      </c>
      <c r="C30" s="94">
        <f>'Section 2 - Man of Safeguarding'!D27</f>
        <v>5</v>
      </c>
    </row>
    <row r="31" spans="1:3" ht="28" x14ac:dyDescent="0.2">
      <c r="A31" s="30">
        <v>2.11</v>
      </c>
      <c r="B31" s="17" t="s">
        <v>70</v>
      </c>
      <c r="C31" s="94">
        <f>'Section 2 - Man of Safeguarding'!D28</f>
        <v>5</v>
      </c>
    </row>
    <row r="32" spans="1:3" ht="56" x14ac:dyDescent="0.2">
      <c r="A32" s="28">
        <v>2.12</v>
      </c>
      <c r="B32" s="17" t="s">
        <v>71</v>
      </c>
      <c r="C32" s="94">
        <f>'Section 2 - Man of Safeguarding'!D29</f>
        <v>5</v>
      </c>
    </row>
    <row r="33" spans="1:3" ht="56" x14ac:dyDescent="0.2">
      <c r="A33" s="28">
        <v>2.13</v>
      </c>
      <c r="B33" s="17" t="s">
        <v>72</v>
      </c>
      <c r="C33" s="94">
        <f>'Section 2 - Man of Safeguarding'!D31</f>
        <v>5</v>
      </c>
    </row>
    <row r="34" spans="1:3" ht="42" x14ac:dyDescent="0.2">
      <c r="A34" s="28">
        <v>2.14</v>
      </c>
      <c r="B34" s="17" t="s">
        <v>77</v>
      </c>
      <c r="C34" s="94">
        <f>'Section 2 - Man of Safeguarding'!D32</f>
        <v>5</v>
      </c>
    </row>
    <row r="35" spans="1:3" ht="56" x14ac:dyDescent="0.2">
      <c r="A35" s="28">
        <v>2.15</v>
      </c>
      <c r="B35" s="17" t="s">
        <v>79</v>
      </c>
      <c r="C35" s="94">
        <f>'Section 2 - Man of Safeguarding'!D33</f>
        <v>5</v>
      </c>
    </row>
    <row r="36" spans="1:3" ht="28" x14ac:dyDescent="0.2">
      <c r="A36" s="28">
        <v>2.16</v>
      </c>
      <c r="B36" s="16" t="s">
        <v>80</v>
      </c>
      <c r="C36" s="94">
        <f>'Section 2 - Man of Safeguarding'!D34</f>
        <v>5</v>
      </c>
    </row>
    <row r="37" spans="1:3" ht="56" x14ac:dyDescent="0.2">
      <c r="A37" s="28">
        <v>2.17</v>
      </c>
      <c r="B37" s="17" t="s">
        <v>82</v>
      </c>
      <c r="C37" s="94">
        <f>'Section 2 - Man of Safeguarding'!D35</f>
        <v>5</v>
      </c>
    </row>
    <row r="38" spans="1:3" ht="28" x14ac:dyDescent="0.2">
      <c r="A38" s="28">
        <v>2.1800000000000002</v>
      </c>
      <c r="B38" s="17" t="s">
        <v>83</v>
      </c>
      <c r="C38" s="94">
        <f>'Section 2 - Man of Safeguarding'!D36</f>
        <v>5</v>
      </c>
    </row>
    <row r="39" spans="1:3" ht="28" x14ac:dyDescent="0.2">
      <c r="A39" s="28">
        <v>2.19</v>
      </c>
      <c r="B39" s="17" t="s">
        <v>84</v>
      </c>
      <c r="C39" s="94">
        <f>'Section 2 - Man of Safeguarding'!D37</f>
        <v>5</v>
      </c>
    </row>
    <row r="40" spans="1:3" ht="42" x14ac:dyDescent="0.2">
      <c r="A40" s="30">
        <v>2.2000000000000002</v>
      </c>
      <c r="B40" s="17" t="s">
        <v>85</v>
      </c>
      <c r="C40" s="94">
        <f>'Section 2 - Man of Safeguarding'!D38</f>
        <v>5</v>
      </c>
    </row>
    <row r="41" spans="1:3" ht="42" x14ac:dyDescent="0.2">
      <c r="A41" s="28">
        <v>2.21</v>
      </c>
      <c r="B41" s="16" t="s">
        <v>86</v>
      </c>
      <c r="C41" s="94">
        <f>'Section 2 - Man of Safeguarding'!D39</f>
        <v>5</v>
      </c>
    </row>
    <row r="42" spans="1:3" ht="42" x14ac:dyDescent="0.2">
      <c r="A42" s="28">
        <v>2.2200000000000002</v>
      </c>
      <c r="B42" s="17" t="s">
        <v>87</v>
      </c>
      <c r="C42" s="94">
        <f>'Section 2 - Man of Safeguarding'!D40</f>
        <v>5</v>
      </c>
    </row>
    <row r="43" spans="1:3" ht="56" x14ac:dyDescent="0.2">
      <c r="A43" s="28">
        <v>2.23</v>
      </c>
      <c r="B43" s="17" t="s">
        <v>88</v>
      </c>
      <c r="C43" s="94">
        <f>'Section 2 - Man of Safeguarding'!D41</f>
        <v>5</v>
      </c>
    </row>
    <row r="44" spans="1:3" ht="28" x14ac:dyDescent="0.2">
      <c r="A44" s="28">
        <v>2.2400000000000002</v>
      </c>
      <c r="B44" s="23" t="s">
        <v>89</v>
      </c>
      <c r="C44" s="94">
        <f>'Section 2 - Man of Safeguarding'!D42</f>
        <v>5</v>
      </c>
    </row>
    <row r="45" spans="1:3" ht="84" x14ac:dyDescent="0.2">
      <c r="A45" s="28">
        <v>2.25</v>
      </c>
      <c r="B45" s="23" t="s">
        <v>96</v>
      </c>
      <c r="C45" s="94">
        <f>'Section 2 - Man of Safeguarding'!D44</f>
        <v>5</v>
      </c>
    </row>
    <row r="46" spans="1:3" ht="70" x14ac:dyDescent="0.2">
      <c r="A46" s="28">
        <v>2.2599999999999998</v>
      </c>
      <c r="B46" s="23" t="s">
        <v>97</v>
      </c>
      <c r="C46" s="94">
        <f>'Section 2 - Man of Safeguarding'!D46</f>
        <v>5</v>
      </c>
    </row>
    <row r="47" spans="1:3" ht="28" x14ac:dyDescent="0.2">
      <c r="A47" s="28">
        <v>2.27</v>
      </c>
      <c r="B47" s="17" t="s">
        <v>98</v>
      </c>
      <c r="C47" s="94">
        <f>'Section 2 - Man of Safeguarding'!D48</f>
        <v>5</v>
      </c>
    </row>
    <row r="48" spans="1:3" ht="56" x14ac:dyDescent="0.2">
      <c r="A48" s="28">
        <v>2.2799999999999998</v>
      </c>
      <c r="B48" s="23" t="s">
        <v>99</v>
      </c>
      <c r="C48" s="94">
        <f>'Section 2 - Man of Safeguarding'!D49</f>
        <v>5</v>
      </c>
    </row>
    <row r="49" spans="1:3" ht="28" x14ac:dyDescent="0.2">
      <c r="A49" s="28">
        <v>2.29</v>
      </c>
      <c r="B49" s="16" t="s">
        <v>100</v>
      </c>
      <c r="C49" s="94">
        <f>'Section 2 - Man of Safeguarding'!D50</f>
        <v>5</v>
      </c>
    </row>
    <row r="50" spans="1:3" ht="42" x14ac:dyDescent="0.2">
      <c r="A50" s="30">
        <v>2.2999999999999998</v>
      </c>
      <c r="B50" s="17" t="s">
        <v>107</v>
      </c>
      <c r="C50" s="94">
        <f>'Section 2 - Man of Safeguarding'!D51</f>
        <v>5</v>
      </c>
    </row>
    <row r="51" spans="1:3" ht="70" x14ac:dyDescent="0.2">
      <c r="A51" s="30">
        <v>2.31</v>
      </c>
      <c r="B51" s="16" t="s">
        <v>108</v>
      </c>
      <c r="C51" s="94">
        <f>'Section 2 - Man of Safeguarding'!D52</f>
        <v>5</v>
      </c>
    </row>
    <row r="52" spans="1:3" ht="56" x14ac:dyDescent="0.2">
      <c r="A52" s="28">
        <v>2.3199999999999998</v>
      </c>
      <c r="B52" s="17" t="s">
        <v>111</v>
      </c>
      <c r="C52" s="94">
        <f>'Section 2 - Man of Safeguarding'!D53</f>
        <v>5</v>
      </c>
    </row>
    <row r="53" spans="1:3" ht="56" x14ac:dyDescent="0.2">
      <c r="A53" s="28">
        <v>2.33</v>
      </c>
      <c r="B53" s="17" t="s">
        <v>112</v>
      </c>
      <c r="C53" s="94">
        <f>'Section 2 - Man of Safeguarding'!D54</f>
        <v>5</v>
      </c>
    </row>
    <row r="54" spans="1:3" ht="70" x14ac:dyDescent="0.2">
      <c r="A54" s="28">
        <v>2.34</v>
      </c>
      <c r="B54" s="16" t="s">
        <v>113</v>
      </c>
      <c r="C54" s="94">
        <f>'Section 2 - Man of Safeguarding'!D55</f>
        <v>5</v>
      </c>
    </row>
    <row r="55" spans="1:3" ht="84" x14ac:dyDescent="0.2">
      <c r="A55" s="28">
        <v>2.35</v>
      </c>
      <c r="B55" s="24" t="s">
        <v>114</v>
      </c>
      <c r="C55" s="94">
        <f>'Section 2 - Man of Safeguarding'!D56</f>
        <v>5</v>
      </c>
    </row>
    <row r="56" spans="1:3" ht="56" x14ac:dyDescent="0.2">
      <c r="A56" s="28">
        <v>2.36</v>
      </c>
      <c r="B56" s="17" t="s">
        <v>118</v>
      </c>
      <c r="C56" s="94">
        <f>'Section 2 - Man of Safeguarding'!D57</f>
        <v>5</v>
      </c>
    </row>
    <row r="57" spans="1:3" ht="70" x14ac:dyDescent="0.2">
      <c r="A57" s="28">
        <v>2.37</v>
      </c>
      <c r="B57" s="16" t="s">
        <v>119</v>
      </c>
      <c r="C57" s="94">
        <f>'Section 2 - Man of Safeguarding'!D59</f>
        <v>5</v>
      </c>
    </row>
    <row r="58" spans="1:3" ht="70" x14ac:dyDescent="0.2">
      <c r="A58" s="28">
        <v>2.38</v>
      </c>
      <c r="B58" s="16" t="s">
        <v>124</v>
      </c>
      <c r="C58" s="94">
        <f>'Section 2 - Man of Safeguarding'!D61</f>
        <v>5</v>
      </c>
    </row>
    <row r="59" spans="1:3" ht="42" x14ac:dyDescent="0.2">
      <c r="A59" s="28">
        <v>2.39</v>
      </c>
      <c r="B59" s="16" t="s">
        <v>125</v>
      </c>
      <c r="C59" s="94">
        <f>'Section 2 - Man of Safeguarding'!D62</f>
        <v>5</v>
      </c>
    </row>
    <row r="60" spans="1:3" ht="28" x14ac:dyDescent="0.2">
      <c r="A60" s="30">
        <v>2.4</v>
      </c>
      <c r="B60" s="16" t="s">
        <v>127</v>
      </c>
      <c r="C60" s="94">
        <f>'Section 2 - Man of Safeguarding'!D63</f>
        <v>5</v>
      </c>
    </row>
    <row r="61" spans="1:3" ht="28" x14ac:dyDescent="0.2">
      <c r="A61" s="28">
        <v>2.41</v>
      </c>
      <c r="B61" s="16" t="s">
        <v>130</v>
      </c>
      <c r="C61" s="94">
        <f>'Section 2 - Man of Safeguarding'!D65</f>
        <v>5</v>
      </c>
    </row>
    <row r="62" spans="1:3" ht="70" x14ac:dyDescent="0.2">
      <c r="A62" s="30">
        <v>2.42</v>
      </c>
      <c r="B62" s="16" t="s">
        <v>133</v>
      </c>
      <c r="C62" s="94">
        <f>'Section 2 - Man of Safeguarding'!D67</f>
        <v>5</v>
      </c>
    </row>
    <row r="63" spans="1:3" ht="70" x14ac:dyDescent="0.2">
      <c r="A63" s="28">
        <v>2.4300000000000002</v>
      </c>
      <c r="B63" s="16" t="s">
        <v>136</v>
      </c>
      <c r="C63" s="94">
        <f>'Section 2 - Man of Safeguarding'!D69</f>
        <v>5</v>
      </c>
    </row>
    <row r="64" spans="1:3" ht="70" x14ac:dyDescent="0.2">
      <c r="A64" s="28">
        <v>2.44</v>
      </c>
      <c r="B64" s="16" t="s">
        <v>138</v>
      </c>
      <c r="C64" s="94">
        <f>'Section 2 - Man of Safeguarding'!D71</f>
        <v>5</v>
      </c>
    </row>
    <row r="65" spans="1:3" ht="42" x14ac:dyDescent="0.2">
      <c r="A65" s="28">
        <v>2.4500000000000002</v>
      </c>
      <c r="B65" s="16" t="s">
        <v>141</v>
      </c>
      <c r="C65" s="94">
        <f>'Section 2 - Man of Safeguarding'!D74</f>
        <v>5</v>
      </c>
    </row>
    <row r="66" spans="1:3" ht="56" x14ac:dyDescent="0.2">
      <c r="A66" s="30">
        <v>2.46</v>
      </c>
      <c r="B66" s="16" t="s">
        <v>143</v>
      </c>
      <c r="C66" s="94">
        <f>'Section 2 - Man of Safeguarding'!D75</f>
        <v>5</v>
      </c>
    </row>
    <row r="67" spans="1:3" ht="56" x14ac:dyDescent="0.2">
      <c r="A67" s="28">
        <v>2.4700000000000002</v>
      </c>
      <c r="B67" s="16" t="s">
        <v>145</v>
      </c>
      <c r="C67" s="94">
        <f>'Section 2 - Man of Safeguarding'!D76</f>
        <v>0</v>
      </c>
    </row>
    <row r="68" spans="1:3" ht="28" x14ac:dyDescent="0.2">
      <c r="A68" s="30">
        <v>2.48</v>
      </c>
      <c r="B68" s="17" t="s">
        <v>147</v>
      </c>
      <c r="C68" s="94">
        <f>'Section 2 - Man of Safeguarding'!D77</f>
        <v>5</v>
      </c>
    </row>
    <row r="69" spans="1:3" ht="28" x14ac:dyDescent="0.2">
      <c r="A69" s="28">
        <v>2.4900000000000002</v>
      </c>
      <c r="B69" s="17" t="s">
        <v>148</v>
      </c>
      <c r="C69" s="94">
        <f>'Section 2 - Man of Safeguarding'!D78</f>
        <v>5</v>
      </c>
    </row>
    <row r="70" spans="1:3" ht="56" x14ac:dyDescent="0.2">
      <c r="A70" s="30">
        <v>2.5</v>
      </c>
      <c r="B70" s="17" t="s">
        <v>149</v>
      </c>
      <c r="C70" s="94">
        <f>'Section 2 - Man of Safeguarding'!D79</f>
        <v>5</v>
      </c>
    </row>
    <row r="71" spans="1:3" ht="42" x14ac:dyDescent="0.2">
      <c r="A71" s="28">
        <v>2.5099999999999998</v>
      </c>
      <c r="B71" s="17" t="s">
        <v>150</v>
      </c>
      <c r="C71" s="94">
        <f>'Section 2 - Man of Safeguarding'!D80</f>
        <v>5</v>
      </c>
    </row>
    <row r="72" spans="1:3" ht="28" x14ac:dyDescent="0.2">
      <c r="A72" s="30">
        <v>2.52</v>
      </c>
      <c r="B72" s="16" t="s">
        <v>151</v>
      </c>
      <c r="C72" s="94">
        <f>'Section 2 - Man of Safeguarding'!D81</f>
        <v>5</v>
      </c>
    </row>
    <row r="73" spans="1:3" ht="56" x14ac:dyDescent="0.2">
      <c r="A73" s="28">
        <v>2.5299999999999998</v>
      </c>
      <c r="B73" s="16" t="s">
        <v>154</v>
      </c>
      <c r="C73" s="94">
        <f>'Section 2 - Man of Safeguarding'!D82</f>
        <v>5</v>
      </c>
    </row>
    <row r="74" spans="1:3" ht="42" x14ac:dyDescent="0.2">
      <c r="A74" s="30">
        <v>2.54</v>
      </c>
      <c r="B74" s="17" t="s">
        <v>156</v>
      </c>
      <c r="C74" s="94">
        <f>'Section 2 - Man of Safeguarding'!D83</f>
        <v>5</v>
      </c>
    </row>
    <row r="75" spans="1:3" ht="56" x14ac:dyDescent="0.2">
      <c r="A75" s="28">
        <v>2.5499999999999998</v>
      </c>
      <c r="B75" s="17" t="s">
        <v>157</v>
      </c>
      <c r="C75" s="94">
        <f>'Section 2 - Man of Safeguarding'!D84</f>
        <v>5</v>
      </c>
    </row>
    <row r="76" spans="1:3" ht="56" x14ac:dyDescent="0.2">
      <c r="A76" s="30">
        <v>2.56</v>
      </c>
      <c r="B76" s="17" t="s">
        <v>158</v>
      </c>
      <c r="C76" s="94">
        <f>'Section 2 - Man of Safeguarding'!D85</f>
        <v>5</v>
      </c>
    </row>
    <row r="77" spans="1:3" ht="82.5" customHeight="1" x14ac:dyDescent="0.2">
      <c r="A77" s="28">
        <v>2.57</v>
      </c>
      <c r="B77" s="16" t="s">
        <v>168</v>
      </c>
      <c r="C77" s="94">
        <f>'Section 2 - Man of Safeguarding'!D92</f>
        <v>5</v>
      </c>
    </row>
    <row r="78" spans="1:3" ht="42" x14ac:dyDescent="0.2">
      <c r="A78" s="28">
        <v>2.58</v>
      </c>
      <c r="B78" s="16" t="s">
        <v>172</v>
      </c>
      <c r="C78" s="94">
        <f>'Section 2 - Man of Safeguarding'!D95</f>
        <v>5</v>
      </c>
    </row>
    <row r="79" spans="1:3" ht="57" customHeight="1" x14ac:dyDescent="0.2">
      <c r="A79" s="28">
        <v>2.59</v>
      </c>
      <c r="B79" s="16" t="s">
        <v>181</v>
      </c>
      <c r="C79" s="94">
        <f>'Section 2 - Man of Safeguarding'!D103</f>
        <v>5</v>
      </c>
    </row>
    <row r="80" spans="1:3" x14ac:dyDescent="0.2">
      <c r="A80" s="77"/>
      <c r="B80" s="41"/>
      <c r="C80" s="94"/>
    </row>
    <row r="81" spans="1:3" ht="84" x14ac:dyDescent="0.2">
      <c r="A81" s="30">
        <v>2.6</v>
      </c>
      <c r="B81" s="16" t="s">
        <v>185</v>
      </c>
      <c r="C81" s="94">
        <f>'Section 2 - Man of Safeguarding'!D106</f>
        <v>5</v>
      </c>
    </row>
    <row r="82" spans="1:3" ht="42" x14ac:dyDescent="0.2">
      <c r="A82" s="28">
        <v>2.61</v>
      </c>
      <c r="B82" s="17" t="s">
        <v>187</v>
      </c>
      <c r="C82" s="94">
        <f>'Section 2 - Man of Safeguarding'!D107</f>
        <v>5</v>
      </c>
    </row>
    <row r="83" spans="1:3" ht="42" x14ac:dyDescent="0.2">
      <c r="A83" s="30">
        <v>2.62</v>
      </c>
      <c r="B83" s="17" t="s">
        <v>188</v>
      </c>
      <c r="C83" s="94">
        <f>'Section 2 - Man of Safeguarding'!D108</f>
        <v>5</v>
      </c>
    </row>
    <row r="84" spans="1:3" ht="56" x14ac:dyDescent="0.2">
      <c r="A84" s="28">
        <v>2.63</v>
      </c>
      <c r="B84" s="17" t="s">
        <v>189</v>
      </c>
      <c r="C84" s="94">
        <f>'Section 2 - Man of Safeguarding'!D109</f>
        <v>5</v>
      </c>
    </row>
    <row r="85" spans="1:3" ht="84" x14ac:dyDescent="0.2">
      <c r="A85" s="28">
        <v>2.64</v>
      </c>
      <c r="B85" s="17" t="s">
        <v>190</v>
      </c>
      <c r="C85" s="94">
        <f>'Section 2 - Man of Safeguarding'!D110</f>
        <v>5</v>
      </c>
    </row>
    <row r="86" spans="1:3" ht="42" x14ac:dyDescent="0.2">
      <c r="A86" s="28">
        <v>2.65</v>
      </c>
      <c r="B86" s="17" t="s">
        <v>191</v>
      </c>
      <c r="C86" s="94">
        <f>'Section 2 - Man of Safeguarding'!D111</f>
        <v>5</v>
      </c>
    </row>
    <row r="87" spans="1:3" ht="84" x14ac:dyDescent="0.2">
      <c r="A87" s="28">
        <v>2.66</v>
      </c>
      <c r="B87" s="17" t="s">
        <v>195</v>
      </c>
      <c r="C87" s="94">
        <f>'Section 2 - Man of Safeguarding'!D112</f>
        <v>5</v>
      </c>
    </row>
    <row r="88" spans="1:3" ht="70" x14ac:dyDescent="0.2">
      <c r="A88" s="30">
        <v>2.67</v>
      </c>
      <c r="B88" s="16" t="s">
        <v>197</v>
      </c>
      <c r="C88" s="94">
        <f>'Section 2 - Man of Safeguarding'!D113</f>
        <v>5</v>
      </c>
    </row>
    <row r="89" spans="1:3" ht="56" x14ac:dyDescent="0.2">
      <c r="A89" s="28">
        <v>2.68</v>
      </c>
      <c r="B89" s="16" t="s">
        <v>200</v>
      </c>
      <c r="C89" s="94">
        <f>'Section 2 - Man of Safeguarding'!D115</f>
        <v>5</v>
      </c>
    </row>
    <row r="90" spans="1:3" ht="42" x14ac:dyDescent="0.2">
      <c r="A90" s="28">
        <v>2.69</v>
      </c>
      <c r="B90" s="16" t="s">
        <v>204</v>
      </c>
      <c r="C90" s="94">
        <f>'Section 2 - Man of Safeguarding'!D118</f>
        <v>5</v>
      </c>
    </row>
    <row r="91" spans="1:3" ht="168" x14ac:dyDescent="0.2">
      <c r="A91" s="30">
        <v>2.7</v>
      </c>
      <c r="B91" s="16" t="s">
        <v>406</v>
      </c>
      <c r="C91" s="94">
        <f>'Section 2 - Man of Safeguarding'!D119</f>
        <v>5</v>
      </c>
    </row>
    <row r="92" spans="1:3" x14ac:dyDescent="0.2">
      <c r="A92" s="78" t="s">
        <v>419</v>
      </c>
      <c r="B92" s="79"/>
      <c r="C92" s="93"/>
    </row>
    <row r="93" spans="1:3" ht="56" x14ac:dyDescent="0.2">
      <c r="A93" s="63">
        <v>3.1</v>
      </c>
      <c r="B93" s="16" t="s">
        <v>210</v>
      </c>
      <c r="C93" s="94">
        <f>'Section 3 - Inclusion'!D3</f>
        <v>5</v>
      </c>
    </row>
    <row r="94" spans="1:3" ht="70" x14ac:dyDescent="0.2">
      <c r="A94" s="63">
        <v>3.2</v>
      </c>
      <c r="B94" s="16" t="s">
        <v>219</v>
      </c>
      <c r="C94" s="94">
        <f>'Section 3 - Inclusion'!D11</f>
        <v>5</v>
      </c>
    </row>
    <row r="95" spans="1:3" ht="42" x14ac:dyDescent="0.2">
      <c r="A95" s="63">
        <v>3.3</v>
      </c>
      <c r="B95" s="16" t="s">
        <v>221</v>
      </c>
      <c r="C95" s="94">
        <f>'Section 3 - Inclusion'!D13</f>
        <v>5</v>
      </c>
    </row>
    <row r="96" spans="1:3" ht="42" x14ac:dyDescent="0.2">
      <c r="A96" s="63">
        <v>3.4</v>
      </c>
      <c r="B96" s="16" t="s">
        <v>224</v>
      </c>
      <c r="C96" s="94">
        <f>'Section 3 - Inclusion'!D15</f>
        <v>5</v>
      </c>
    </row>
    <row r="97" spans="1:3" ht="70" x14ac:dyDescent="0.2">
      <c r="A97" s="63">
        <v>3.5</v>
      </c>
      <c r="B97" s="16" t="s">
        <v>226</v>
      </c>
      <c r="C97" s="94">
        <f>'Section 3 - Inclusion'!D16</f>
        <v>5</v>
      </c>
    </row>
    <row r="98" spans="1:3" ht="28" x14ac:dyDescent="0.2">
      <c r="A98" s="63">
        <v>3.6</v>
      </c>
      <c r="B98" s="16" t="s">
        <v>229</v>
      </c>
      <c r="C98" s="94">
        <f>'Section 3 - Inclusion'!D20</f>
        <v>5</v>
      </c>
    </row>
    <row r="99" spans="1:3" ht="42" x14ac:dyDescent="0.2">
      <c r="A99" s="63">
        <v>3.7</v>
      </c>
      <c r="B99" s="17" t="s">
        <v>231</v>
      </c>
      <c r="C99" s="94">
        <f>'Section 3 - Inclusion'!D22</f>
        <v>5</v>
      </c>
    </row>
    <row r="100" spans="1:3" ht="84" x14ac:dyDescent="0.2">
      <c r="A100" s="63">
        <v>3.8</v>
      </c>
      <c r="B100" s="17" t="s">
        <v>234</v>
      </c>
      <c r="C100" s="94">
        <f>'Section 3 - Inclusion'!D24</f>
        <v>5</v>
      </c>
    </row>
    <row r="101" spans="1:3" ht="27" customHeight="1" x14ac:dyDescent="0.2">
      <c r="A101" s="63">
        <v>3.9</v>
      </c>
      <c r="B101" s="80" t="s">
        <v>235</v>
      </c>
      <c r="C101" s="94">
        <f>'Section 3 - Inclusion'!D25</f>
        <v>5</v>
      </c>
    </row>
    <row r="102" spans="1:3" ht="42" x14ac:dyDescent="0.2">
      <c r="A102" s="81">
        <v>3.1</v>
      </c>
      <c r="B102" s="17" t="s">
        <v>240</v>
      </c>
      <c r="C102" s="94">
        <f>'Section 3 - Inclusion'!D28</f>
        <v>5</v>
      </c>
    </row>
    <row r="103" spans="1:3" ht="28" x14ac:dyDescent="0.2">
      <c r="A103" s="81">
        <v>3.11</v>
      </c>
      <c r="B103" s="17" t="s">
        <v>243</v>
      </c>
      <c r="C103" s="94">
        <f>'Section 3 - Inclusion'!D31</f>
        <v>5</v>
      </c>
    </row>
    <row r="104" spans="1:3" ht="42" x14ac:dyDescent="0.2">
      <c r="A104" s="63">
        <v>3.12</v>
      </c>
      <c r="B104" s="17" t="s">
        <v>245</v>
      </c>
      <c r="C104" s="94">
        <f>'Section 3 - Inclusion'!D33</f>
        <v>5</v>
      </c>
    </row>
    <row r="105" spans="1:3" ht="42" x14ac:dyDescent="0.2">
      <c r="A105" s="63">
        <v>3.13</v>
      </c>
      <c r="B105" s="17" t="s">
        <v>247</v>
      </c>
      <c r="C105" s="94">
        <f>'Section 3 - Inclusion'!D35</f>
        <v>5</v>
      </c>
    </row>
    <row r="106" spans="1:3" ht="42" x14ac:dyDescent="0.2">
      <c r="A106" s="63">
        <v>3.14</v>
      </c>
      <c r="B106" s="17" t="s">
        <v>251</v>
      </c>
      <c r="C106" s="94">
        <f>'Section 3 - Inclusion'!D38</f>
        <v>5</v>
      </c>
    </row>
    <row r="107" spans="1:3" ht="56" x14ac:dyDescent="0.2">
      <c r="A107" s="63">
        <v>3.15</v>
      </c>
      <c r="B107" s="17" t="s">
        <v>254</v>
      </c>
      <c r="C107" s="94">
        <f>'Section 3 - Inclusion'!D40</f>
        <v>5</v>
      </c>
    </row>
    <row r="108" spans="1:3" ht="56" x14ac:dyDescent="0.2">
      <c r="A108" s="63">
        <v>3.16</v>
      </c>
      <c r="B108" s="17" t="s">
        <v>256</v>
      </c>
      <c r="C108" s="94">
        <f>'Section 3 - Inclusion'!D42</f>
        <v>5</v>
      </c>
    </row>
    <row r="109" spans="1:3" x14ac:dyDescent="0.2">
      <c r="A109" s="78" t="s">
        <v>418</v>
      </c>
      <c r="B109" s="79"/>
      <c r="C109" s="93"/>
    </row>
    <row r="110" spans="1:3" ht="56" x14ac:dyDescent="0.2">
      <c r="A110" s="63">
        <v>4.0999999999999996</v>
      </c>
      <c r="B110" s="16" t="s">
        <v>259</v>
      </c>
      <c r="C110" s="94">
        <f>'Section 4 - Managing Risk'!D3</f>
        <v>5</v>
      </c>
    </row>
    <row r="111" spans="1:3" ht="70" x14ac:dyDescent="0.2">
      <c r="A111" s="63">
        <v>4.2</v>
      </c>
      <c r="B111" s="16" t="s">
        <v>269</v>
      </c>
      <c r="C111" s="94">
        <f>'Section 4 - Managing Risk'!D12</f>
        <v>5</v>
      </c>
    </row>
    <row r="112" spans="1:3" ht="56" x14ac:dyDescent="0.2">
      <c r="A112" s="63">
        <v>4.3</v>
      </c>
      <c r="B112" s="16" t="s">
        <v>273</v>
      </c>
      <c r="C112" s="94">
        <f>'Section 4 - Managing Risk'!D15</f>
        <v>5</v>
      </c>
    </row>
    <row r="113" spans="1:3" x14ac:dyDescent="0.2">
      <c r="A113" s="78" t="s">
        <v>417</v>
      </c>
      <c r="B113" s="79"/>
      <c r="C113" s="93"/>
    </row>
    <row r="114" spans="1:3" ht="42" x14ac:dyDescent="0.2">
      <c r="A114" s="63">
        <v>5.0999999999999996</v>
      </c>
      <c r="B114" s="16" t="s">
        <v>276</v>
      </c>
      <c r="C114" s="94">
        <f>'Section 5 - Early Years'!D3</f>
        <v>5</v>
      </c>
    </row>
    <row r="115" spans="1:3" ht="56" x14ac:dyDescent="0.2">
      <c r="A115" s="63">
        <v>5.2</v>
      </c>
      <c r="B115" s="16" t="s">
        <v>286</v>
      </c>
      <c r="C115" s="94">
        <f>'Section 5 - Early Years'!D12</f>
        <v>0</v>
      </c>
    </row>
    <row r="116" spans="1:3" ht="56" x14ac:dyDescent="0.2">
      <c r="A116" s="63">
        <v>5.3</v>
      </c>
      <c r="B116" s="16" t="s">
        <v>288</v>
      </c>
      <c r="C116" s="94">
        <f>'Section 5 - Early Years'!D14</f>
        <v>5</v>
      </c>
    </row>
    <row r="117" spans="1:3" ht="42" x14ac:dyDescent="0.2">
      <c r="A117" s="63">
        <v>5.4</v>
      </c>
      <c r="B117" s="17" t="s">
        <v>290</v>
      </c>
      <c r="C117" s="94">
        <f>'Section 5 - Early Years'!s2q25a</f>
        <v>5</v>
      </c>
    </row>
    <row r="118" spans="1:3" ht="28" x14ac:dyDescent="0.2">
      <c r="A118" s="63">
        <v>5.5</v>
      </c>
      <c r="B118" s="17" t="s">
        <v>292</v>
      </c>
      <c r="C118" s="94">
        <f>'Section 5 - Early Years'!s47a</f>
        <v>0</v>
      </c>
    </row>
    <row r="119" spans="1:3" ht="42" x14ac:dyDescent="0.2">
      <c r="A119" s="63">
        <v>5.6</v>
      </c>
      <c r="B119" s="17" t="s">
        <v>294</v>
      </c>
      <c r="C119" s="94">
        <f>'Section 5 - Early Years'!D18</f>
        <v>0</v>
      </c>
    </row>
    <row r="120" spans="1:3" ht="42" x14ac:dyDescent="0.2">
      <c r="A120" s="63">
        <v>5.7</v>
      </c>
      <c r="B120" s="16" t="s">
        <v>295</v>
      </c>
      <c r="C120" s="94">
        <f>'Section 5 - Early Years'!D20</f>
        <v>5</v>
      </c>
    </row>
    <row r="121" spans="1:3" ht="70" x14ac:dyDescent="0.2">
      <c r="A121" s="63">
        <v>5.8</v>
      </c>
      <c r="B121" s="16" t="s">
        <v>297</v>
      </c>
      <c r="C121" s="94">
        <f>'Section 5 - Early Years'!D21</f>
        <v>5</v>
      </c>
    </row>
    <row r="122" spans="1:3" x14ac:dyDescent="0.2">
      <c r="A122" s="78" t="s">
        <v>416</v>
      </c>
      <c r="B122" s="79"/>
      <c r="C122" s="93"/>
    </row>
    <row r="123" spans="1:3" ht="42" x14ac:dyDescent="0.2">
      <c r="A123" s="63">
        <v>6.1</v>
      </c>
      <c r="B123" s="17" t="s">
        <v>363</v>
      </c>
      <c r="C123" s="94">
        <f>'Section 6 - Learn Beyond Class'!D3</f>
        <v>5</v>
      </c>
    </row>
    <row r="124" spans="1:3" ht="42" x14ac:dyDescent="0.2">
      <c r="A124" s="63">
        <v>6.2</v>
      </c>
      <c r="B124" s="16" t="s">
        <v>366</v>
      </c>
      <c r="C124" s="94">
        <f>'Section 6 - Learn Beyond Class'!D5</f>
        <v>5</v>
      </c>
    </row>
    <row r="125" spans="1:3" ht="28" x14ac:dyDescent="0.2">
      <c r="A125" s="63">
        <v>6.3</v>
      </c>
      <c r="B125" s="16" t="s">
        <v>368</v>
      </c>
      <c r="C125" s="94">
        <f>'Section 6 - Learn Beyond Class'!s51a</f>
        <v>5</v>
      </c>
    </row>
    <row r="126" spans="1:3" ht="70" x14ac:dyDescent="0.2">
      <c r="A126" s="63">
        <v>6.4</v>
      </c>
      <c r="B126" s="17" t="s">
        <v>370</v>
      </c>
      <c r="C126" s="94">
        <f>'Section 6 - Learn Beyond Class'!s56a</f>
        <v>5</v>
      </c>
    </row>
    <row r="127" spans="1:3" ht="42" x14ac:dyDescent="0.2">
      <c r="A127" s="63">
        <v>6.5</v>
      </c>
      <c r="B127" s="17" t="s">
        <v>372</v>
      </c>
      <c r="C127" s="94">
        <f>'Section 6 - Learn Beyond Class'!s52a</f>
        <v>5</v>
      </c>
    </row>
    <row r="128" spans="1:3" ht="42" x14ac:dyDescent="0.2">
      <c r="A128" s="63">
        <v>6.6</v>
      </c>
      <c r="B128" s="17" t="s">
        <v>374</v>
      </c>
      <c r="C128" s="94">
        <f>'Section 6 - Learn Beyond Class'!D10</f>
        <v>5</v>
      </c>
    </row>
    <row r="129" spans="1:3" ht="42" x14ac:dyDescent="0.2">
      <c r="A129" s="63">
        <v>6.7</v>
      </c>
      <c r="B129" s="17" t="s">
        <v>375</v>
      </c>
      <c r="C129" s="94">
        <f>'Section 6 - Learn Beyond Class'!D11</f>
        <v>0</v>
      </c>
    </row>
    <row r="130" spans="1:3" ht="28" x14ac:dyDescent="0.2">
      <c r="A130" s="63">
        <v>6.8</v>
      </c>
      <c r="B130" s="17" t="s">
        <v>379</v>
      </c>
      <c r="C130" s="94">
        <f>'Section 6 - Learn Beyond Class'!D14</f>
        <v>0</v>
      </c>
    </row>
    <row r="131" spans="1:3" x14ac:dyDescent="0.2">
      <c r="A131" s="78" t="s">
        <v>415</v>
      </c>
      <c r="B131" s="79"/>
      <c r="C131" s="93"/>
    </row>
    <row r="132" spans="1:3" ht="42" x14ac:dyDescent="0.2">
      <c r="A132" s="63">
        <v>7.1</v>
      </c>
      <c r="B132" s="16" t="s">
        <v>354</v>
      </c>
      <c r="C132" s="94">
        <f>'Section 7 - Premises Security'!s61a</f>
        <v>5</v>
      </c>
    </row>
    <row r="133" spans="1:3" ht="56" x14ac:dyDescent="0.2">
      <c r="A133" s="63">
        <v>7.2</v>
      </c>
      <c r="B133" s="16" t="s">
        <v>355</v>
      </c>
      <c r="C133" s="94">
        <f>'Section 7 - Premises Security'!s62a</f>
        <v>5</v>
      </c>
    </row>
    <row r="134" spans="1:3" ht="42" x14ac:dyDescent="0.2">
      <c r="A134" s="63">
        <v>7.3</v>
      </c>
      <c r="B134" s="16" t="s">
        <v>356</v>
      </c>
      <c r="C134" s="94">
        <f>'Section 7 - Premises Security'!s63a</f>
        <v>5</v>
      </c>
    </row>
    <row r="135" spans="1:3" ht="56" x14ac:dyDescent="0.2">
      <c r="A135" s="63">
        <v>7.4</v>
      </c>
      <c r="B135" s="16" t="s">
        <v>357</v>
      </c>
      <c r="C135" s="94">
        <f>'Section 7 - Premises Security'!D6</f>
        <v>5</v>
      </c>
    </row>
    <row r="136" spans="1:3" ht="56" x14ac:dyDescent="0.2">
      <c r="A136" s="63">
        <v>7.5</v>
      </c>
      <c r="B136" s="16" t="s">
        <v>358</v>
      </c>
      <c r="C136" s="94">
        <f>'Section 7 - Premises Security'!s64a</f>
        <v>5</v>
      </c>
    </row>
    <row r="137" spans="1:3" ht="112" x14ac:dyDescent="0.2">
      <c r="A137" s="63">
        <v>7.6</v>
      </c>
      <c r="B137" s="16" t="s">
        <v>408</v>
      </c>
      <c r="C137" s="94">
        <f>'Section 7 - Premises Security'!s65a</f>
        <v>5</v>
      </c>
    </row>
    <row r="138" spans="1:3" ht="28" x14ac:dyDescent="0.2">
      <c r="A138" s="63">
        <v>7.7</v>
      </c>
      <c r="B138" s="16" t="s">
        <v>359</v>
      </c>
      <c r="C138" s="94">
        <f>'Section 7 - Premises Security'!s66a</f>
        <v>5</v>
      </c>
    </row>
    <row r="139" spans="1:3" ht="42" x14ac:dyDescent="0.2">
      <c r="A139" s="63">
        <v>7.8</v>
      </c>
      <c r="B139" s="16" t="s">
        <v>360</v>
      </c>
      <c r="C139" s="94">
        <f>'Section 7 - Premises Security'!s67a</f>
        <v>5</v>
      </c>
    </row>
    <row r="140" spans="1:3" x14ac:dyDescent="0.2">
      <c r="A140" s="78" t="s">
        <v>352</v>
      </c>
      <c r="B140" s="79"/>
      <c r="C140" s="93"/>
    </row>
    <row r="141" spans="1:3" ht="28" x14ac:dyDescent="0.2">
      <c r="A141" s="63">
        <v>8.1</v>
      </c>
      <c r="B141" s="16" t="s">
        <v>309</v>
      </c>
      <c r="C141" s="94">
        <f>'Section 8 - Primises H&amp;S'!s71a</f>
        <v>5</v>
      </c>
    </row>
    <row r="142" spans="1:3" ht="42" x14ac:dyDescent="0.2">
      <c r="A142" s="63">
        <v>8.1999999999999993</v>
      </c>
      <c r="B142" s="16" t="s">
        <v>312</v>
      </c>
      <c r="C142" s="94">
        <f>'Section 8 - Primises H&amp;S'!D5</f>
        <v>5</v>
      </c>
    </row>
    <row r="143" spans="1:3" ht="56" x14ac:dyDescent="0.2">
      <c r="A143" s="63">
        <v>8.3000000000000007</v>
      </c>
      <c r="B143" s="16" t="s">
        <v>314</v>
      </c>
      <c r="C143" s="94">
        <f>'Section 8 - Primises H&amp;S'!s72a</f>
        <v>5</v>
      </c>
    </row>
    <row r="144" spans="1:3" ht="42" x14ac:dyDescent="0.2">
      <c r="A144" s="63">
        <v>8.4</v>
      </c>
      <c r="B144" s="16" t="s">
        <v>320</v>
      </c>
      <c r="C144" s="94">
        <f>'Section 8 - Primises H&amp;S'!s73a</f>
        <v>5</v>
      </c>
    </row>
    <row r="145" spans="1:3" ht="42" x14ac:dyDescent="0.2">
      <c r="A145" s="63">
        <v>8.5</v>
      </c>
      <c r="B145" s="16" t="s">
        <v>322</v>
      </c>
      <c r="C145" s="94">
        <f>'Section 8 - Primises H&amp;S'!s74a</f>
        <v>5</v>
      </c>
    </row>
    <row r="146" spans="1:3" ht="28" x14ac:dyDescent="0.2">
      <c r="A146" s="63">
        <v>8.6</v>
      </c>
      <c r="B146" s="16" t="s">
        <v>324</v>
      </c>
      <c r="C146" s="94">
        <f>'Section 8 - Primises H&amp;S'!s75a</f>
        <v>5</v>
      </c>
    </row>
    <row r="147" spans="1:3" ht="28" x14ac:dyDescent="0.2">
      <c r="A147" s="63">
        <v>8.6999999999999993</v>
      </c>
      <c r="B147" s="23" t="s">
        <v>327</v>
      </c>
      <c r="C147" s="94">
        <f>'Section 8 - Primises H&amp;S'!s76a</f>
        <v>5</v>
      </c>
    </row>
    <row r="148" spans="1:3" ht="28" x14ac:dyDescent="0.2">
      <c r="A148" s="63">
        <v>8.8000000000000007</v>
      </c>
      <c r="B148" s="16" t="s">
        <v>339</v>
      </c>
      <c r="C148" s="94">
        <f>'Section 8 - Primises H&amp;S'!s77a</f>
        <v>5</v>
      </c>
    </row>
    <row r="149" spans="1:3" ht="56" x14ac:dyDescent="0.2">
      <c r="A149" s="63">
        <v>8.9</v>
      </c>
      <c r="B149" s="16" t="s">
        <v>344</v>
      </c>
      <c r="C149" s="94">
        <f>'Section 8 - Primises H&amp;S'!s82a</f>
        <v>5</v>
      </c>
    </row>
    <row r="150" spans="1:3" ht="28" x14ac:dyDescent="0.2">
      <c r="A150" s="81">
        <v>8.1</v>
      </c>
      <c r="B150" s="16" t="s">
        <v>346</v>
      </c>
      <c r="C150" s="94">
        <f>'Section 8 - Primises H&amp;S'!s84a</f>
        <v>5</v>
      </c>
    </row>
    <row r="151" spans="1:3" ht="28" x14ac:dyDescent="0.2">
      <c r="A151" s="63">
        <v>8.11</v>
      </c>
      <c r="B151" s="16" t="s">
        <v>349</v>
      </c>
      <c r="C151" s="94">
        <f>'Section 8 - Primises H&amp;S'!s85a</f>
        <v>5</v>
      </c>
    </row>
  </sheetData>
  <sheetProtection algorithmName="SHA-512" hashValue="T89YVJu0TnU1nGY8mEy6ogweQhzmKnt6mkqHIjbLo98jkcFzR2LNe3Glvsx86I8LHTb+Xx926hpwTkKyB9Z6hw==" saltValue="VBk/1Xz1PVAWSkdbhyOu8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B9:C17"/>
  <sheetViews>
    <sheetView showGridLines="0" topLeftCell="A9" zoomScale="130" zoomScaleNormal="130" workbookViewId="0">
      <selection activeCell="C19" sqref="C19"/>
    </sheetView>
  </sheetViews>
  <sheetFormatPr baseColWidth="10" defaultColWidth="8.85546875" defaultRowHeight="16" x14ac:dyDescent="0.2"/>
  <cols>
    <col min="1" max="1" width="3.85546875" style="10" customWidth="1"/>
    <col min="2" max="2" width="27.5703125" style="10" customWidth="1"/>
    <col min="3" max="3" width="58.85546875" style="10" customWidth="1"/>
    <col min="4" max="16384" width="8.85546875" style="10"/>
  </cols>
  <sheetData>
    <row r="9" spans="2:3" ht="51.75" customHeight="1" x14ac:dyDescent="0.2">
      <c r="B9" s="104" t="s">
        <v>401</v>
      </c>
      <c r="C9" s="105"/>
    </row>
    <row r="10" spans="2:3" ht="19.5" customHeight="1" x14ac:dyDescent="0.2"/>
    <row r="11" spans="2:3" ht="18.75" customHeight="1" x14ac:dyDescent="0.2">
      <c r="B11" s="17" t="s">
        <v>422</v>
      </c>
      <c r="C11" s="83" t="s">
        <v>554</v>
      </c>
    </row>
    <row r="12" spans="2:3" ht="18.75" customHeight="1" x14ac:dyDescent="0.2">
      <c r="B12" s="17" t="s">
        <v>423</v>
      </c>
      <c r="C12" s="83">
        <v>8153266</v>
      </c>
    </row>
    <row r="13" spans="2:3" ht="18.75" customHeight="1" x14ac:dyDescent="0.2">
      <c r="B13" s="17" t="s">
        <v>390</v>
      </c>
      <c r="C13" s="83" t="s">
        <v>426</v>
      </c>
    </row>
    <row r="14" spans="2:3" ht="18.75" customHeight="1" x14ac:dyDescent="0.2">
      <c r="B14" s="17" t="s">
        <v>391</v>
      </c>
      <c r="C14" s="83" t="s">
        <v>427</v>
      </c>
    </row>
    <row r="15" spans="2:3" ht="18.75" customHeight="1" x14ac:dyDescent="0.2">
      <c r="B15" s="17" t="s">
        <v>392</v>
      </c>
      <c r="C15" s="83" t="s">
        <v>428</v>
      </c>
    </row>
    <row r="16" spans="2:3" ht="18.75" customHeight="1" x14ac:dyDescent="0.2">
      <c r="B16" s="17" t="s">
        <v>393</v>
      </c>
      <c r="C16" s="83" t="s">
        <v>429</v>
      </c>
    </row>
    <row r="17" spans="2:3" ht="38.25" customHeight="1" x14ac:dyDescent="0.2">
      <c r="B17" s="17" t="s">
        <v>400</v>
      </c>
      <c r="C17" s="84" t="s">
        <v>430</v>
      </c>
    </row>
  </sheetData>
  <sheetProtection algorithmName="SHA-512" hashValue="kcp4xVfzBt8rVu9f0Ps0duTD8YoeqPlbRkdUNRUc04/kztY9FGYMVGnMlV1VBdpUeSbjX27FIBwXQwNls7sGhg==" saltValue="oTWayo7gxDQVO5GCkc0sOA==" spinCount="100000" sheet="1" objects="1" scenarios="1" formatCells="0" formatColumns="0" formatRows="0"/>
  <mergeCells count="1">
    <mergeCell ref="B9: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H24"/>
  <sheetViews>
    <sheetView showGridLines="0" topLeftCell="A24" workbookViewId="0">
      <selection activeCell="E24" sqref="E24"/>
    </sheetView>
  </sheetViews>
  <sheetFormatPr baseColWidth="10" defaultColWidth="8.85546875" defaultRowHeight="18" x14ac:dyDescent="0.2"/>
  <cols>
    <col min="1" max="1" width="6.28515625" style="13" customWidth="1"/>
    <col min="2" max="2" width="32" style="14" customWidth="1"/>
    <col min="3" max="3" width="35.28515625" style="14" customWidth="1"/>
    <col min="4" max="4" width="8.85546875" style="35"/>
    <col min="5" max="6" width="35.5703125" style="10" customWidth="1"/>
    <col min="7" max="7" width="24.42578125" style="10" customWidth="1"/>
    <col min="8" max="8" width="14.42578125" style="10" customWidth="1"/>
    <col min="9" max="16384" width="8.85546875" style="10"/>
  </cols>
  <sheetData>
    <row r="1" spans="1:8" x14ac:dyDescent="0.2">
      <c r="A1" s="108" t="s">
        <v>209</v>
      </c>
      <c r="B1" s="108"/>
      <c r="C1" s="108"/>
      <c r="D1" s="108"/>
      <c r="E1" s="108"/>
      <c r="F1" s="108"/>
      <c r="G1" s="108"/>
      <c r="H1" s="108"/>
    </row>
    <row r="2" spans="1:8" ht="16" x14ac:dyDescent="0.2">
      <c r="A2" s="28"/>
      <c r="B2" s="12" t="s">
        <v>0</v>
      </c>
      <c r="C2" s="12" t="s">
        <v>1</v>
      </c>
      <c r="D2" s="11" t="s">
        <v>35</v>
      </c>
      <c r="E2" s="12" t="s">
        <v>36</v>
      </c>
      <c r="F2" s="12" t="s">
        <v>37</v>
      </c>
      <c r="G2" s="49" t="s">
        <v>424</v>
      </c>
      <c r="H2" s="49" t="s">
        <v>425</v>
      </c>
    </row>
    <row r="3" spans="1:8" ht="56" x14ac:dyDescent="0.2">
      <c r="A3" s="28">
        <v>1.1000000000000001</v>
      </c>
      <c r="B3" s="16" t="s">
        <v>2</v>
      </c>
      <c r="C3" s="42" t="s">
        <v>3</v>
      </c>
      <c r="D3" s="36">
        <v>5</v>
      </c>
      <c r="E3" s="96" t="s">
        <v>431</v>
      </c>
      <c r="F3" s="96"/>
      <c r="G3" s="96"/>
      <c r="H3" s="96"/>
    </row>
    <row r="4" spans="1:8" ht="25.5" customHeight="1" x14ac:dyDescent="0.2">
      <c r="A4" s="106">
        <v>1.2</v>
      </c>
      <c r="B4" s="107" t="s">
        <v>4</v>
      </c>
      <c r="C4" s="42" t="s">
        <v>5</v>
      </c>
      <c r="D4" s="112">
        <v>5</v>
      </c>
      <c r="E4" s="115" t="s">
        <v>432</v>
      </c>
      <c r="F4" s="115"/>
      <c r="G4" s="109"/>
      <c r="H4" s="109"/>
    </row>
    <row r="5" spans="1:8" ht="88.5" customHeight="1" x14ac:dyDescent="0.2">
      <c r="A5" s="106"/>
      <c r="B5" s="107"/>
      <c r="C5" s="43" t="s">
        <v>6</v>
      </c>
      <c r="D5" s="113"/>
      <c r="E5" s="115"/>
      <c r="F5" s="115"/>
      <c r="G5" s="110"/>
      <c r="H5" s="110"/>
    </row>
    <row r="6" spans="1:8" ht="84" x14ac:dyDescent="0.2">
      <c r="A6" s="28">
        <v>1.3</v>
      </c>
      <c r="B6" s="16" t="s">
        <v>7</v>
      </c>
      <c r="C6" s="44" t="s">
        <v>8</v>
      </c>
      <c r="D6" s="36">
        <v>5</v>
      </c>
      <c r="E6" s="96" t="s">
        <v>433</v>
      </c>
      <c r="F6" s="96"/>
      <c r="G6" s="96"/>
      <c r="H6" s="96"/>
    </row>
    <row r="7" spans="1:8" ht="42" x14ac:dyDescent="0.2">
      <c r="A7" s="28">
        <v>1.4</v>
      </c>
      <c r="B7" s="16" t="s">
        <v>9</v>
      </c>
      <c r="C7" s="42" t="s">
        <v>10</v>
      </c>
      <c r="D7" s="36">
        <v>5</v>
      </c>
      <c r="E7" s="96" t="s">
        <v>434</v>
      </c>
      <c r="F7" s="96"/>
      <c r="G7" s="96"/>
      <c r="H7" s="96"/>
    </row>
    <row r="8" spans="1:8" ht="18" customHeight="1" x14ac:dyDescent="0.2">
      <c r="A8" s="106">
        <v>1.5</v>
      </c>
      <c r="B8" s="107" t="s">
        <v>11</v>
      </c>
      <c r="C8" s="42" t="s">
        <v>12</v>
      </c>
      <c r="D8" s="112">
        <v>5</v>
      </c>
      <c r="E8" s="115" t="s">
        <v>435</v>
      </c>
      <c r="F8" s="115"/>
      <c r="G8" s="109"/>
      <c r="H8" s="109"/>
    </row>
    <row r="9" spans="1:8" ht="18" customHeight="1" x14ac:dyDescent="0.2">
      <c r="A9" s="106"/>
      <c r="B9" s="107"/>
      <c r="C9" s="45"/>
      <c r="D9" s="114"/>
      <c r="E9" s="115"/>
      <c r="F9" s="115"/>
      <c r="G9" s="111"/>
      <c r="H9" s="111"/>
    </row>
    <row r="10" spans="1:8" ht="18" customHeight="1" x14ac:dyDescent="0.2">
      <c r="A10" s="106"/>
      <c r="B10" s="107"/>
      <c r="C10" s="46" t="s">
        <v>13</v>
      </c>
      <c r="D10" s="114"/>
      <c r="E10" s="115"/>
      <c r="F10" s="115"/>
      <c r="G10" s="111"/>
      <c r="H10" s="111"/>
    </row>
    <row r="11" spans="1:8" ht="18" customHeight="1" x14ac:dyDescent="0.2">
      <c r="A11" s="106"/>
      <c r="B11" s="107"/>
      <c r="C11" s="45"/>
      <c r="D11" s="114"/>
      <c r="E11" s="115"/>
      <c r="F11" s="115"/>
      <c r="G11" s="111"/>
      <c r="H11" s="111"/>
    </row>
    <row r="12" spans="1:8" ht="42" x14ac:dyDescent="0.2">
      <c r="A12" s="106"/>
      <c r="B12" s="107"/>
      <c r="C12" s="43" t="s">
        <v>14</v>
      </c>
      <c r="D12" s="113"/>
      <c r="E12" s="115"/>
      <c r="F12" s="115"/>
      <c r="G12" s="110"/>
      <c r="H12" s="110"/>
    </row>
    <row r="13" spans="1:8" ht="84" x14ac:dyDescent="0.2">
      <c r="A13" s="28">
        <v>1.6</v>
      </c>
      <c r="B13" s="31" t="s">
        <v>15</v>
      </c>
      <c r="C13" s="46" t="s">
        <v>16</v>
      </c>
      <c r="D13" s="37">
        <v>5</v>
      </c>
      <c r="E13" s="96" t="s">
        <v>436</v>
      </c>
      <c r="F13" s="96"/>
      <c r="G13" s="96"/>
      <c r="H13" s="96"/>
    </row>
    <row r="14" spans="1:8" ht="70" x14ac:dyDescent="0.2">
      <c r="A14" s="28">
        <v>1.7</v>
      </c>
      <c r="B14" s="16" t="s">
        <v>17</v>
      </c>
      <c r="C14" s="42" t="s">
        <v>21</v>
      </c>
      <c r="D14" s="37">
        <v>5</v>
      </c>
      <c r="E14" s="85" t="s">
        <v>437</v>
      </c>
      <c r="F14" s="97"/>
      <c r="G14" s="96"/>
      <c r="H14" s="96"/>
    </row>
    <row r="15" spans="1:8" ht="42" x14ac:dyDescent="0.2">
      <c r="A15" s="28">
        <v>1.8</v>
      </c>
      <c r="B15" s="16" t="s">
        <v>18</v>
      </c>
      <c r="C15" s="47"/>
      <c r="D15" s="36"/>
      <c r="E15" s="96" t="s">
        <v>438</v>
      </c>
      <c r="F15" s="96"/>
      <c r="G15" s="96"/>
      <c r="H15" s="96"/>
    </row>
    <row r="16" spans="1:8" ht="140" x14ac:dyDescent="0.2">
      <c r="A16" s="28">
        <v>1.9</v>
      </c>
      <c r="B16" s="16" t="s">
        <v>19</v>
      </c>
      <c r="C16" s="45" t="s">
        <v>403</v>
      </c>
      <c r="D16" s="36">
        <v>5</v>
      </c>
      <c r="E16" s="96" t="s">
        <v>439</v>
      </c>
      <c r="F16" s="96"/>
      <c r="G16" s="96"/>
      <c r="H16" s="96"/>
    </row>
    <row r="17" spans="1:8" ht="266" x14ac:dyDescent="0.2">
      <c r="A17" s="30">
        <v>1.1000000000000001</v>
      </c>
      <c r="B17" s="16" t="s">
        <v>20</v>
      </c>
      <c r="C17" s="45" t="s">
        <v>402</v>
      </c>
      <c r="D17" s="36"/>
      <c r="E17" s="96" t="s">
        <v>438</v>
      </c>
      <c r="F17" s="96"/>
      <c r="G17" s="96"/>
      <c r="H17" s="96"/>
    </row>
    <row r="18" spans="1:8" ht="84" x14ac:dyDescent="0.2">
      <c r="A18" s="28">
        <v>1.1100000000000001</v>
      </c>
      <c r="B18" s="16" t="s">
        <v>22</v>
      </c>
      <c r="C18" s="48" t="s">
        <v>23</v>
      </c>
      <c r="D18" s="36">
        <v>5</v>
      </c>
      <c r="E18" s="101" t="s">
        <v>440</v>
      </c>
      <c r="F18" s="97"/>
      <c r="G18" s="96"/>
      <c r="H18" s="96"/>
    </row>
    <row r="19" spans="1:8" ht="84" x14ac:dyDescent="0.2">
      <c r="A19" s="28">
        <v>1.1200000000000001</v>
      </c>
      <c r="B19" s="29" t="s">
        <v>24</v>
      </c>
      <c r="C19" s="47" t="s">
        <v>394</v>
      </c>
      <c r="D19" s="36">
        <v>5</v>
      </c>
      <c r="E19" s="100" t="s">
        <v>442</v>
      </c>
      <c r="F19" s="97"/>
      <c r="G19" s="96"/>
      <c r="H19" s="96"/>
    </row>
    <row r="20" spans="1:8" ht="84" x14ac:dyDescent="0.2">
      <c r="A20" s="30">
        <v>1.1299999999999999</v>
      </c>
      <c r="B20" s="17" t="s">
        <v>25</v>
      </c>
      <c r="C20" s="48" t="s">
        <v>26</v>
      </c>
      <c r="D20" s="36"/>
      <c r="E20" s="96" t="s">
        <v>438</v>
      </c>
      <c r="F20" s="96"/>
      <c r="G20" s="96"/>
      <c r="H20" s="96"/>
    </row>
    <row r="21" spans="1:8" ht="84" x14ac:dyDescent="0.2">
      <c r="A21" s="28">
        <v>1.1399999999999999</v>
      </c>
      <c r="B21" s="17" t="s">
        <v>27</v>
      </c>
      <c r="C21" s="48" t="s">
        <v>28</v>
      </c>
      <c r="D21" s="37">
        <v>5</v>
      </c>
      <c r="E21" s="97" t="s">
        <v>443</v>
      </c>
      <c r="F21" s="97"/>
      <c r="G21" s="96"/>
      <c r="H21" s="96"/>
    </row>
    <row r="22" spans="1:8" ht="56" x14ac:dyDescent="0.2">
      <c r="A22" s="28">
        <v>1.1499999999999999</v>
      </c>
      <c r="B22" s="17" t="s">
        <v>29</v>
      </c>
      <c r="C22" s="48" t="s">
        <v>30</v>
      </c>
      <c r="D22" s="36">
        <v>5</v>
      </c>
      <c r="E22" s="96" t="s">
        <v>444</v>
      </c>
      <c r="F22" s="96"/>
      <c r="G22" s="96"/>
      <c r="H22" s="96"/>
    </row>
    <row r="23" spans="1:8" ht="126" x14ac:dyDescent="0.2">
      <c r="A23" s="28">
        <v>1.1599999999999999</v>
      </c>
      <c r="B23" s="17" t="s">
        <v>31</v>
      </c>
      <c r="C23" s="47" t="s">
        <v>32</v>
      </c>
      <c r="D23" s="36">
        <v>5</v>
      </c>
      <c r="E23" s="96" t="s">
        <v>445</v>
      </c>
      <c r="F23" s="96"/>
      <c r="G23" s="96"/>
      <c r="H23" s="96"/>
    </row>
    <row r="24" spans="1:8" ht="98" x14ac:dyDescent="0.2">
      <c r="A24" s="28">
        <v>1.17</v>
      </c>
      <c r="B24" s="17" t="s">
        <v>33</v>
      </c>
      <c r="C24" s="48" t="s">
        <v>34</v>
      </c>
      <c r="D24" s="36">
        <v>5</v>
      </c>
      <c r="E24" s="96" t="s">
        <v>446</v>
      </c>
      <c r="F24" s="96"/>
      <c r="G24" s="96"/>
      <c r="H24" s="96"/>
    </row>
  </sheetData>
  <sheetProtection algorithmName="SHA-512" hashValue="wnr+/HzT3j2CL+WAE5B6jAhu4OXRxywjDlfujgWtoGwHnvGy8il4SCF5CWVSXIDX7Y4FAYKZqC3I/7f7ME1D3A==" saltValue="lPvIcQ07mqkzoMtcQU8y+Q==" spinCount="100000" sheet="1" objects="1" scenarios="1" formatCells="0" formatColumns="0" formatRows="0" insertHyperlinks="0" sort="0" autoFilter="0"/>
  <mergeCells count="15">
    <mergeCell ref="A4:A5"/>
    <mergeCell ref="B4:B5"/>
    <mergeCell ref="A8:A12"/>
    <mergeCell ref="B8:B12"/>
    <mergeCell ref="A1:H1"/>
    <mergeCell ref="G4:G5"/>
    <mergeCell ref="H4:H5"/>
    <mergeCell ref="G8:G12"/>
    <mergeCell ref="H8:H12"/>
    <mergeCell ref="D4:D5"/>
    <mergeCell ref="D8:D12"/>
    <mergeCell ref="E4:E5"/>
    <mergeCell ref="F4:F5"/>
    <mergeCell ref="E8:E12"/>
    <mergeCell ref="F8:F12"/>
  </mergeCells>
  <dataValidations count="1">
    <dataValidation type="list" allowBlank="1" showInputMessage="1" showErrorMessage="1" sqref="D3:D4 D6:D8 D13:D14 D18:D24" xr:uid="{00000000-0002-0000-0200-000000000000}">
      <formula1>"1,2,3,4,5"</formula1>
    </dataValidation>
  </dataValidations>
  <hyperlinks>
    <hyperlink ref="C3" r:id="rId1" display="http://www.legislation.gov.uk/uksi/2009/2680/pdfs/uksi_20092680_en.pdf" xr:uid="{00000000-0004-0000-0200-000000000000}"/>
    <hyperlink ref="C4" r:id="rId2" display="https://assets.publishing.service.gov.uk/government/uploads/system/uploads/attachment_data/file/892394/Keeping_children_safe_in_education_2020.pdf" xr:uid="{00000000-0004-0000-0200-000001000000}"/>
    <hyperlink ref="C6" r:id="rId3" display="https://assets.publishing.service.gov.uk/government/uploads/system/uploads/attachment_data/file/892394/Keeping_children_safe_in_education_2020.pdf" xr:uid="{00000000-0004-0000-0200-000002000000}"/>
    <hyperlink ref="C7" r:id="rId4" display="https://assets.publishing.service.gov.uk/government/uploads/system/uploads/attachment_data/file/892394/Keeping_children_safe_in_education_2020.pdf" xr:uid="{00000000-0004-0000-0200-000003000000}"/>
    <hyperlink ref="C8" r:id="rId5" display="https://www.gov.uk/government/publications/disqualification-under-the-childcare-act-2006" xr:uid="{00000000-0004-0000-0200-000004000000}"/>
    <hyperlink ref="C10" r:id="rId6" display="https://assets.publishing.service.gov.uk/government/uploads/system/uploads/attachment_data/file/892394/Keeping_children_safe_in_education_2020.pdf" xr:uid="{00000000-0004-0000-0200-000005000000}"/>
    <hyperlink ref="C13" r:id="rId7" display="https://assets.publishing.service.gov.uk/government/uploads/system/uploads/attachment_data/file/892394/Keeping_children_safe_in_education_2020.pdf" xr:uid="{00000000-0004-0000-0200-000006000000}"/>
    <hyperlink ref="C14" r:id="rId8" display="https://assets.publishing.service.gov.uk/government/uploads/system/uploads/attachment_data/file/892394/Keeping_children_safe_in_education_2020.pdf" xr:uid="{00000000-0004-0000-0200-000007000000}"/>
    <hyperlink ref="C20" r:id="rId9" display="https://assets.publishing.service.gov.uk/government/uploads/system/uploads/attachment_data/file/892394/Keeping_children_safe_in_education_2020.pdf" xr:uid="{00000000-0004-0000-0200-000008000000}"/>
    <hyperlink ref="C21" r:id="rId10" display="https://assets.publishing.service.gov.uk/government/uploads/system/uploads/attachment_data/file/892394/Keeping_children_safe_in_education_2020.pdf" xr:uid="{00000000-0004-0000-0200-000009000000}"/>
    <hyperlink ref="C22" r:id="rId11" display="https://assets.publishing.service.gov.uk/government/uploads/system/uploads/attachment_data/file/892394/Keeping_children_safe_in_education_2020.pdf" xr:uid="{00000000-0004-0000-0200-00000A000000}"/>
    <hyperlink ref="C24" r:id="rId12" display="https://assets.publishing.service.gov.uk/government/uploads/system/uploads/attachment_data/file/828763/Inspecting_safeguarding_in_early_years__education_and_skills.pdf" xr:uid="{00000000-0004-0000-0200-00000B000000}"/>
    <hyperlink ref="C18" r:id="rId13" display="https://assets.publishing.service.gov.uk/government/uploads/system/uploads/attachment_data/file/892394/Keeping_children_safe_in_education_2020.pdf" xr:uid="{00000000-0004-0000-0200-00000C000000}"/>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L119"/>
  <sheetViews>
    <sheetView showGridLines="0" topLeftCell="A115" workbookViewId="0">
      <selection activeCell="E119" sqref="E119"/>
    </sheetView>
  </sheetViews>
  <sheetFormatPr baseColWidth="10" defaultColWidth="8.85546875" defaultRowHeight="13" x14ac:dyDescent="0.15"/>
  <cols>
    <col min="1" max="1" width="6.28515625" style="25" customWidth="1"/>
    <col min="2" max="3" width="32" style="14" customWidth="1"/>
    <col min="4" max="4" width="8.85546875" style="14" customWidth="1"/>
    <col min="5" max="6" width="35.5703125" style="14" customWidth="1"/>
    <col min="7" max="7" width="24.42578125" style="14" customWidth="1"/>
    <col min="8" max="8" width="14.42578125" style="14" customWidth="1"/>
    <col min="9" max="16384" width="8.85546875" style="14"/>
  </cols>
  <sheetData>
    <row r="1" spans="1:12" ht="18" x14ac:dyDescent="0.15">
      <c r="A1" s="130" t="s">
        <v>38</v>
      </c>
      <c r="B1" s="130"/>
      <c r="C1" s="130"/>
      <c r="D1" s="130"/>
      <c r="E1" s="130"/>
      <c r="F1" s="130"/>
      <c r="G1" s="130"/>
      <c r="H1" s="130"/>
      <c r="I1" s="15"/>
      <c r="J1" s="15"/>
      <c r="K1" s="15"/>
      <c r="L1" s="15"/>
    </row>
    <row r="2" spans="1:12" ht="14" x14ac:dyDescent="0.15">
      <c r="A2" s="28"/>
      <c r="B2" s="12" t="s">
        <v>0</v>
      </c>
      <c r="C2" s="12" t="s">
        <v>1</v>
      </c>
      <c r="D2" s="11" t="s">
        <v>35</v>
      </c>
      <c r="E2" s="12" t="s">
        <v>36</v>
      </c>
      <c r="F2" s="12" t="s">
        <v>37</v>
      </c>
      <c r="G2" s="49" t="s">
        <v>424</v>
      </c>
      <c r="H2" s="49" t="s">
        <v>425</v>
      </c>
    </row>
    <row r="3" spans="1:12" ht="12.75" customHeight="1" x14ac:dyDescent="0.15">
      <c r="A3" s="131" t="s">
        <v>39</v>
      </c>
      <c r="B3" s="131"/>
      <c r="C3" s="131"/>
      <c r="D3" s="131"/>
      <c r="E3" s="131"/>
      <c r="F3" s="131"/>
      <c r="G3" s="131"/>
      <c r="H3" s="131"/>
    </row>
    <row r="4" spans="1:12" ht="56" x14ac:dyDescent="0.15">
      <c r="A4" s="28">
        <v>2.1</v>
      </c>
      <c r="B4" s="16" t="s">
        <v>207</v>
      </c>
      <c r="C4" s="53" t="s">
        <v>41</v>
      </c>
      <c r="D4" s="38">
        <v>5</v>
      </c>
      <c r="E4" s="27" t="s">
        <v>447</v>
      </c>
      <c r="F4" s="27"/>
      <c r="G4" s="86"/>
      <c r="H4" s="86"/>
    </row>
    <row r="5" spans="1:12" ht="70" x14ac:dyDescent="0.15">
      <c r="A5" s="28">
        <v>2.2000000000000002</v>
      </c>
      <c r="B5" s="16" t="s">
        <v>40</v>
      </c>
      <c r="C5" s="53" t="s">
        <v>42</v>
      </c>
      <c r="D5" s="38">
        <v>5</v>
      </c>
      <c r="E5" s="27" t="s">
        <v>449</v>
      </c>
      <c r="F5" s="27"/>
      <c r="G5" s="86"/>
      <c r="H5" s="86"/>
    </row>
    <row r="6" spans="1:12" ht="84" x14ac:dyDescent="0.15">
      <c r="A6" s="28">
        <v>2.2999999999999998</v>
      </c>
      <c r="B6" s="17" t="s">
        <v>44</v>
      </c>
      <c r="C6" s="53" t="s">
        <v>48</v>
      </c>
      <c r="D6" s="38"/>
      <c r="E6" s="27" t="s">
        <v>448</v>
      </c>
      <c r="F6" s="27" t="s">
        <v>43</v>
      </c>
      <c r="G6" s="86"/>
      <c r="H6" s="86"/>
    </row>
    <row r="7" spans="1:12" ht="24" x14ac:dyDescent="0.15">
      <c r="A7" s="28">
        <v>2.4</v>
      </c>
      <c r="B7" s="17" t="s">
        <v>45</v>
      </c>
      <c r="C7" s="47"/>
      <c r="D7" s="38">
        <v>5</v>
      </c>
      <c r="E7" s="27" t="s">
        <v>450</v>
      </c>
      <c r="F7" s="27"/>
      <c r="G7" s="86"/>
      <c r="H7" s="86"/>
    </row>
    <row r="8" spans="1:12" ht="28" x14ac:dyDescent="0.15">
      <c r="A8" s="28">
        <v>2.5</v>
      </c>
      <c r="B8" s="16" t="s">
        <v>46</v>
      </c>
      <c r="C8" s="47"/>
      <c r="D8" s="38">
        <v>5</v>
      </c>
      <c r="E8" s="27" t="s">
        <v>451</v>
      </c>
      <c r="F8" s="27"/>
      <c r="G8" s="86"/>
      <c r="H8" s="86"/>
    </row>
    <row r="9" spans="1:12" ht="42" x14ac:dyDescent="0.15">
      <c r="A9" s="28">
        <v>2.6</v>
      </c>
      <c r="B9" s="16" t="s">
        <v>47</v>
      </c>
      <c r="C9" s="53" t="s">
        <v>49</v>
      </c>
      <c r="D9" s="38">
        <v>5</v>
      </c>
      <c r="E9" s="27" t="s">
        <v>452</v>
      </c>
      <c r="F9" s="27"/>
      <c r="G9" s="86"/>
      <c r="H9" s="86"/>
    </row>
    <row r="10" spans="1:12" ht="98" x14ac:dyDescent="0.15">
      <c r="A10" s="28">
        <v>2.7</v>
      </c>
      <c r="B10" s="17" t="s">
        <v>50</v>
      </c>
      <c r="C10" s="54" t="s">
        <v>52</v>
      </c>
      <c r="D10" s="38">
        <v>5</v>
      </c>
      <c r="E10" s="33" t="s">
        <v>453</v>
      </c>
      <c r="F10" s="33" t="s">
        <v>43</v>
      </c>
      <c r="G10" s="87"/>
      <c r="H10" s="87"/>
    </row>
    <row r="11" spans="1:12" ht="42" x14ac:dyDescent="0.15">
      <c r="A11" s="106">
        <v>2.8</v>
      </c>
      <c r="B11" s="132" t="s">
        <v>51</v>
      </c>
      <c r="C11" s="55" t="s">
        <v>53</v>
      </c>
      <c r="D11" s="120">
        <v>5</v>
      </c>
      <c r="E11" s="33" t="s">
        <v>454</v>
      </c>
      <c r="F11" s="109"/>
      <c r="G11" s="137"/>
      <c r="H11" s="140"/>
    </row>
    <row r="12" spans="1:12" ht="84" x14ac:dyDescent="0.15">
      <c r="A12" s="106"/>
      <c r="B12" s="133"/>
      <c r="C12" s="45" t="s">
        <v>54</v>
      </c>
      <c r="D12" s="120"/>
      <c r="E12" s="88"/>
      <c r="F12" s="111"/>
      <c r="G12" s="138"/>
      <c r="H12" s="141"/>
    </row>
    <row r="13" spans="1:12" ht="12.75" customHeight="1" x14ac:dyDescent="0.15">
      <c r="A13" s="106"/>
      <c r="B13" s="133"/>
      <c r="C13" s="56" t="s">
        <v>55</v>
      </c>
      <c r="D13" s="120"/>
      <c r="E13" s="88"/>
      <c r="F13" s="111"/>
      <c r="G13" s="138"/>
      <c r="H13" s="141"/>
    </row>
    <row r="14" spans="1:12" ht="28" x14ac:dyDescent="0.15">
      <c r="A14" s="106"/>
      <c r="B14" s="133"/>
      <c r="C14" s="56" t="s">
        <v>56</v>
      </c>
      <c r="D14" s="120"/>
      <c r="E14" s="88"/>
      <c r="F14" s="111"/>
      <c r="G14" s="138"/>
      <c r="H14" s="141"/>
    </row>
    <row r="15" spans="1:12" ht="28" x14ac:dyDescent="0.15">
      <c r="A15" s="106"/>
      <c r="B15" s="134"/>
      <c r="C15" s="44" t="s">
        <v>57</v>
      </c>
      <c r="D15" s="120"/>
      <c r="E15" s="34"/>
      <c r="F15" s="110"/>
      <c r="G15" s="139"/>
      <c r="H15" s="142"/>
    </row>
    <row r="16" spans="1:12" ht="14" x14ac:dyDescent="0.15">
      <c r="A16" s="106">
        <v>2.9</v>
      </c>
      <c r="B16" s="116" t="s">
        <v>58</v>
      </c>
      <c r="C16" s="46" t="s">
        <v>59</v>
      </c>
      <c r="D16" s="118">
        <v>5</v>
      </c>
      <c r="E16" s="110" t="s">
        <v>455</v>
      </c>
      <c r="F16" s="110" t="s">
        <v>43</v>
      </c>
      <c r="G16" s="140"/>
      <c r="H16" s="140"/>
    </row>
    <row r="17" spans="1:8" ht="28" x14ac:dyDescent="0.15">
      <c r="A17" s="106"/>
      <c r="B17" s="117"/>
      <c r="C17" s="57" t="s">
        <v>60</v>
      </c>
      <c r="D17" s="119"/>
      <c r="E17" s="115"/>
      <c r="F17" s="115"/>
      <c r="G17" s="141"/>
      <c r="H17" s="141"/>
    </row>
    <row r="18" spans="1:8" ht="14" x14ac:dyDescent="0.15">
      <c r="A18" s="106"/>
      <c r="B18" s="117"/>
      <c r="C18" s="45" t="s">
        <v>61</v>
      </c>
      <c r="D18" s="119"/>
      <c r="E18" s="115"/>
      <c r="F18" s="115"/>
      <c r="G18" s="141"/>
      <c r="H18" s="141"/>
    </row>
    <row r="19" spans="1:8" ht="14" x14ac:dyDescent="0.15">
      <c r="A19" s="106"/>
      <c r="B19" s="117"/>
      <c r="C19" s="45" t="s">
        <v>62</v>
      </c>
      <c r="D19" s="119"/>
      <c r="E19" s="115"/>
      <c r="F19" s="115"/>
      <c r="G19" s="141"/>
      <c r="H19" s="141"/>
    </row>
    <row r="20" spans="1:8" ht="14" x14ac:dyDescent="0.15">
      <c r="A20" s="106"/>
      <c r="B20" s="117"/>
      <c r="C20" s="45" t="s">
        <v>63</v>
      </c>
      <c r="D20" s="119"/>
      <c r="E20" s="115"/>
      <c r="F20" s="115"/>
      <c r="G20" s="141"/>
      <c r="H20" s="141"/>
    </row>
    <row r="21" spans="1:8" ht="14" x14ac:dyDescent="0.15">
      <c r="A21" s="106"/>
      <c r="B21" s="117"/>
      <c r="C21" s="45" t="s">
        <v>64</v>
      </c>
      <c r="D21" s="119"/>
      <c r="E21" s="115"/>
      <c r="F21" s="115"/>
      <c r="G21" s="141"/>
      <c r="H21" s="141"/>
    </row>
    <row r="22" spans="1:8" ht="14" x14ac:dyDescent="0.15">
      <c r="A22" s="106"/>
      <c r="B22" s="117"/>
      <c r="C22" s="45" t="s">
        <v>65</v>
      </c>
      <c r="D22" s="119"/>
      <c r="E22" s="115"/>
      <c r="F22" s="115"/>
      <c r="G22" s="141"/>
      <c r="H22" s="141"/>
    </row>
    <row r="23" spans="1:8" ht="14" x14ac:dyDescent="0.15">
      <c r="A23" s="106"/>
      <c r="B23" s="117"/>
      <c r="C23" s="46" t="s">
        <v>208</v>
      </c>
      <c r="D23" s="119"/>
      <c r="E23" s="115"/>
      <c r="F23" s="115"/>
      <c r="G23" s="141"/>
      <c r="H23" s="141"/>
    </row>
    <row r="24" spans="1:8" ht="28" x14ac:dyDescent="0.15">
      <c r="A24" s="106"/>
      <c r="B24" s="117"/>
      <c r="C24" s="46" t="s">
        <v>66</v>
      </c>
      <c r="D24" s="119"/>
      <c r="E24" s="115"/>
      <c r="F24" s="115"/>
      <c r="G24" s="141"/>
      <c r="H24" s="141"/>
    </row>
    <row r="25" spans="1:8" ht="14" x14ac:dyDescent="0.15">
      <c r="A25" s="106"/>
      <c r="B25" s="117"/>
      <c r="C25" s="46" t="s">
        <v>67</v>
      </c>
      <c r="D25" s="119"/>
      <c r="E25" s="115"/>
      <c r="F25" s="115"/>
      <c r="G25" s="141"/>
      <c r="H25" s="141"/>
    </row>
    <row r="26" spans="1:8" ht="14" x14ac:dyDescent="0.15">
      <c r="A26" s="106"/>
      <c r="B26" s="117"/>
      <c r="C26" s="58" t="s">
        <v>68</v>
      </c>
      <c r="D26" s="119"/>
      <c r="E26" s="115"/>
      <c r="F26" s="115"/>
      <c r="G26" s="142"/>
      <c r="H26" s="142"/>
    </row>
    <row r="27" spans="1:8" ht="56" x14ac:dyDescent="0.15">
      <c r="A27" s="30">
        <v>2.1</v>
      </c>
      <c r="B27" s="17" t="s">
        <v>69</v>
      </c>
      <c r="C27" s="58" t="s">
        <v>73</v>
      </c>
      <c r="D27" s="38">
        <v>5</v>
      </c>
      <c r="E27" s="27" t="s">
        <v>456</v>
      </c>
      <c r="F27" s="27" t="s">
        <v>43</v>
      </c>
      <c r="G27" s="86"/>
      <c r="H27" s="86"/>
    </row>
    <row r="28" spans="1:8" ht="28" x14ac:dyDescent="0.15">
      <c r="A28" s="30">
        <v>2.11</v>
      </c>
      <c r="B28" s="17" t="s">
        <v>70</v>
      </c>
      <c r="C28" s="42" t="s">
        <v>74</v>
      </c>
      <c r="D28" s="38">
        <v>5</v>
      </c>
      <c r="E28" s="27" t="s">
        <v>457</v>
      </c>
      <c r="F28" s="27"/>
      <c r="G28" s="86"/>
      <c r="H28" s="86"/>
    </row>
    <row r="29" spans="1:8" ht="63.75" customHeight="1" x14ac:dyDescent="0.15">
      <c r="A29" s="106">
        <v>2.12</v>
      </c>
      <c r="B29" s="121" t="s">
        <v>71</v>
      </c>
      <c r="C29" s="54" t="s">
        <v>75</v>
      </c>
      <c r="D29" s="119">
        <v>5</v>
      </c>
      <c r="E29" s="115" t="s">
        <v>458</v>
      </c>
      <c r="F29" s="115"/>
      <c r="G29" s="140"/>
      <c r="H29" s="140"/>
    </row>
    <row r="30" spans="1:8" ht="12.75" customHeight="1" x14ac:dyDescent="0.15">
      <c r="A30" s="106"/>
      <c r="B30" s="122"/>
      <c r="C30" s="58" t="s">
        <v>76</v>
      </c>
      <c r="D30" s="119"/>
      <c r="E30" s="115"/>
      <c r="F30" s="115"/>
      <c r="G30" s="142"/>
      <c r="H30" s="142"/>
    </row>
    <row r="31" spans="1:8" ht="70" x14ac:dyDescent="0.15">
      <c r="A31" s="28">
        <v>2.13</v>
      </c>
      <c r="B31" s="17" t="s">
        <v>72</v>
      </c>
      <c r="C31" s="58" t="s">
        <v>404</v>
      </c>
      <c r="D31" s="38">
        <v>5</v>
      </c>
      <c r="E31" s="86" t="s">
        <v>459</v>
      </c>
      <c r="F31" s="27"/>
      <c r="G31" s="86"/>
      <c r="H31" s="86"/>
    </row>
    <row r="32" spans="1:8" ht="98" x14ac:dyDescent="0.15">
      <c r="A32" s="28">
        <v>2.14</v>
      </c>
      <c r="B32" s="17" t="s">
        <v>77</v>
      </c>
      <c r="C32" s="48" t="s">
        <v>78</v>
      </c>
      <c r="D32" s="38">
        <v>5</v>
      </c>
      <c r="E32" s="27" t="s">
        <v>460</v>
      </c>
      <c r="F32" s="27" t="s">
        <v>43</v>
      </c>
      <c r="G32" s="86"/>
      <c r="H32" s="86"/>
    </row>
    <row r="33" spans="1:8" ht="70" x14ac:dyDescent="0.15">
      <c r="A33" s="28">
        <v>2.15</v>
      </c>
      <c r="B33" s="17" t="s">
        <v>79</v>
      </c>
      <c r="C33" s="53" t="s">
        <v>81</v>
      </c>
      <c r="D33" s="38">
        <v>5</v>
      </c>
      <c r="E33" s="27" t="s">
        <v>461</v>
      </c>
      <c r="F33" s="27" t="s">
        <v>43</v>
      </c>
      <c r="G33" s="86"/>
      <c r="H33" s="86"/>
    </row>
    <row r="34" spans="1:8" ht="42" x14ac:dyDescent="0.15">
      <c r="A34" s="28">
        <v>2.16</v>
      </c>
      <c r="B34" s="16" t="s">
        <v>80</v>
      </c>
      <c r="C34" s="53" t="s">
        <v>49</v>
      </c>
      <c r="D34" s="38">
        <v>5</v>
      </c>
      <c r="E34" s="27" t="s">
        <v>462</v>
      </c>
      <c r="F34" s="27"/>
      <c r="G34" s="86"/>
      <c r="H34" s="86"/>
    </row>
    <row r="35" spans="1:8" ht="56" x14ac:dyDescent="0.15">
      <c r="A35" s="28">
        <v>2.17</v>
      </c>
      <c r="B35" s="17" t="s">
        <v>82</v>
      </c>
      <c r="C35" s="53" t="s">
        <v>90</v>
      </c>
      <c r="D35" s="38">
        <v>5</v>
      </c>
      <c r="E35" s="27" t="s">
        <v>463</v>
      </c>
      <c r="F35" s="27" t="s">
        <v>43</v>
      </c>
      <c r="G35" s="86"/>
      <c r="H35" s="86"/>
    </row>
    <row r="36" spans="1:8" ht="126" x14ac:dyDescent="0.15">
      <c r="A36" s="28">
        <v>2.1800000000000002</v>
      </c>
      <c r="B36" s="17" t="s">
        <v>83</v>
      </c>
      <c r="C36" s="53" t="s">
        <v>405</v>
      </c>
      <c r="D36" s="38">
        <v>5</v>
      </c>
      <c r="E36" s="27" t="s">
        <v>464</v>
      </c>
      <c r="F36" s="27"/>
      <c r="G36" s="86"/>
      <c r="H36" s="86"/>
    </row>
    <row r="37" spans="1:8" ht="28" x14ac:dyDescent="0.15">
      <c r="A37" s="28">
        <v>2.19</v>
      </c>
      <c r="B37" s="17" t="s">
        <v>84</v>
      </c>
      <c r="C37" s="53" t="s">
        <v>91</v>
      </c>
      <c r="D37" s="38">
        <v>5</v>
      </c>
      <c r="E37" s="27" t="s">
        <v>465</v>
      </c>
      <c r="F37" s="27"/>
      <c r="G37" s="86"/>
      <c r="H37" s="86"/>
    </row>
    <row r="38" spans="1:8" ht="56" x14ac:dyDescent="0.15">
      <c r="A38" s="30">
        <v>2.2000000000000002</v>
      </c>
      <c r="B38" s="17" t="s">
        <v>85</v>
      </c>
      <c r="C38" s="53" t="s">
        <v>76</v>
      </c>
      <c r="D38" s="38">
        <v>5</v>
      </c>
      <c r="E38" s="27" t="s">
        <v>466</v>
      </c>
      <c r="F38" s="27"/>
      <c r="G38" s="86"/>
      <c r="H38" s="86"/>
    </row>
    <row r="39" spans="1:8" ht="56" x14ac:dyDescent="0.15">
      <c r="A39" s="28">
        <v>2.21</v>
      </c>
      <c r="B39" s="16" t="s">
        <v>86</v>
      </c>
      <c r="C39" s="53" t="s">
        <v>92</v>
      </c>
      <c r="D39" s="38">
        <v>5</v>
      </c>
      <c r="E39" s="27" t="s">
        <v>466</v>
      </c>
      <c r="F39" s="27"/>
      <c r="G39" s="86"/>
      <c r="H39" s="86"/>
    </row>
    <row r="40" spans="1:8" ht="42" x14ac:dyDescent="0.15">
      <c r="A40" s="28">
        <v>2.2200000000000002</v>
      </c>
      <c r="B40" s="17" t="s">
        <v>87</v>
      </c>
      <c r="C40" s="53" t="s">
        <v>92</v>
      </c>
      <c r="D40" s="38">
        <v>5</v>
      </c>
      <c r="E40" s="27" t="s">
        <v>466</v>
      </c>
      <c r="F40" s="27"/>
      <c r="G40" s="86"/>
      <c r="H40" s="86"/>
    </row>
    <row r="41" spans="1:8" ht="70" x14ac:dyDescent="0.15">
      <c r="A41" s="28">
        <v>2.23</v>
      </c>
      <c r="B41" s="17" t="s">
        <v>88</v>
      </c>
      <c r="C41" s="42" t="s">
        <v>93</v>
      </c>
      <c r="D41" s="38">
        <v>5</v>
      </c>
      <c r="E41" s="27" t="s">
        <v>467</v>
      </c>
      <c r="F41" s="27"/>
      <c r="G41" s="86"/>
      <c r="H41" s="86"/>
    </row>
    <row r="42" spans="1:8" ht="25.5" customHeight="1" x14ac:dyDescent="0.15">
      <c r="A42" s="106">
        <v>2.2400000000000002</v>
      </c>
      <c r="B42" s="104" t="s">
        <v>89</v>
      </c>
      <c r="C42" s="42" t="s">
        <v>94</v>
      </c>
      <c r="D42" s="119">
        <v>5</v>
      </c>
      <c r="E42" s="115" t="s">
        <v>468</v>
      </c>
      <c r="F42" s="115"/>
      <c r="G42" s="140"/>
      <c r="H42" s="140"/>
    </row>
    <row r="43" spans="1:8" ht="12.75" customHeight="1" x14ac:dyDescent="0.15">
      <c r="A43" s="106"/>
      <c r="B43" s="104"/>
      <c r="C43" s="46" t="s">
        <v>95</v>
      </c>
      <c r="D43" s="119"/>
      <c r="E43" s="115"/>
      <c r="F43" s="115"/>
      <c r="G43" s="142"/>
      <c r="H43" s="142"/>
    </row>
    <row r="44" spans="1:8" ht="89.25" customHeight="1" x14ac:dyDescent="0.15">
      <c r="A44" s="106">
        <v>2.25</v>
      </c>
      <c r="B44" s="104" t="s">
        <v>96</v>
      </c>
      <c r="C44" s="42" t="s">
        <v>101</v>
      </c>
      <c r="D44" s="119">
        <v>5</v>
      </c>
      <c r="E44" s="115" t="s">
        <v>469</v>
      </c>
      <c r="F44" s="115" t="s">
        <v>43</v>
      </c>
      <c r="G44" s="140"/>
      <c r="H44" s="140"/>
    </row>
    <row r="45" spans="1:8" ht="28" x14ac:dyDescent="0.15">
      <c r="A45" s="106"/>
      <c r="B45" s="104"/>
      <c r="C45" s="46" t="s">
        <v>102</v>
      </c>
      <c r="D45" s="119"/>
      <c r="E45" s="115"/>
      <c r="F45" s="115"/>
      <c r="G45" s="142"/>
      <c r="H45" s="142"/>
    </row>
    <row r="46" spans="1:8" ht="76.5" customHeight="1" x14ac:dyDescent="0.15">
      <c r="A46" s="106">
        <v>2.2599999999999998</v>
      </c>
      <c r="B46" s="104" t="s">
        <v>97</v>
      </c>
      <c r="C46" s="42" t="s">
        <v>103</v>
      </c>
      <c r="D46" s="119">
        <v>5</v>
      </c>
      <c r="E46" s="115" t="s">
        <v>470</v>
      </c>
      <c r="F46" s="115"/>
      <c r="G46" s="140"/>
      <c r="H46" s="140"/>
    </row>
    <row r="47" spans="1:8" ht="12.75" customHeight="1" x14ac:dyDescent="0.15">
      <c r="A47" s="106"/>
      <c r="B47" s="104"/>
      <c r="C47" s="58" t="s">
        <v>104</v>
      </c>
      <c r="D47" s="119"/>
      <c r="E47" s="115"/>
      <c r="F47" s="115"/>
      <c r="G47" s="142"/>
      <c r="H47" s="142"/>
    </row>
    <row r="48" spans="1:8" ht="28" x14ac:dyDescent="0.15">
      <c r="A48" s="28">
        <v>2.27</v>
      </c>
      <c r="B48" s="17" t="s">
        <v>98</v>
      </c>
      <c r="C48" s="58" t="s">
        <v>91</v>
      </c>
      <c r="D48" s="38">
        <v>5</v>
      </c>
      <c r="E48" s="27" t="s">
        <v>441</v>
      </c>
      <c r="F48" s="27"/>
      <c r="G48" s="86"/>
      <c r="H48" s="86"/>
    </row>
    <row r="49" spans="1:8" ht="51" customHeight="1" x14ac:dyDescent="0.15">
      <c r="A49" s="28">
        <v>2.2799999999999998</v>
      </c>
      <c r="B49" s="23" t="s">
        <v>99</v>
      </c>
      <c r="C49" s="53" t="s">
        <v>105</v>
      </c>
      <c r="D49" s="38">
        <v>5</v>
      </c>
      <c r="E49" s="27" t="s">
        <v>471</v>
      </c>
      <c r="F49" s="27"/>
      <c r="G49" s="86"/>
      <c r="H49" s="86"/>
    </row>
    <row r="50" spans="1:8" ht="28" x14ac:dyDescent="0.15">
      <c r="A50" s="28">
        <v>2.29</v>
      </c>
      <c r="B50" s="16" t="s">
        <v>100</v>
      </c>
      <c r="C50" s="53" t="s">
        <v>106</v>
      </c>
      <c r="D50" s="38">
        <v>5</v>
      </c>
      <c r="E50" s="27" t="s">
        <v>472</v>
      </c>
      <c r="F50" s="27"/>
      <c r="G50" s="86"/>
      <c r="H50" s="86"/>
    </row>
    <row r="51" spans="1:8" ht="51" customHeight="1" x14ac:dyDescent="0.15">
      <c r="A51" s="30">
        <v>2.2999999999999998</v>
      </c>
      <c r="B51" s="17" t="s">
        <v>107</v>
      </c>
      <c r="C51" s="53" t="s">
        <v>109</v>
      </c>
      <c r="D51" s="38">
        <v>5</v>
      </c>
      <c r="E51" s="27" t="s">
        <v>473</v>
      </c>
      <c r="F51" s="27" t="s">
        <v>43</v>
      </c>
      <c r="G51" s="86"/>
      <c r="H51" s="86"/>
    </row>
    <row r="52" spans="1:8" ht="76.5" customHeight="1" x14ac:dyDescent="0.15">
      <c r="A52" s="30">
        <v>2.31</v>
      </c>
      <c r="B52" s="16" t="s">
        <v>108</v>
      </c>
      <c r="C52" s="53" t="s">
        <v>110</v>
      </c>
      <c r="D52" s="38">
        <v>5</v>
      </c>
      <c r="E52" s="27" t="s">
        <v>474</v>
      </c>
      <c r="F52" s="27"/>
      <c r="G52" s="86"/>
      <c r="H52" s="86"/>
    </row>
    <row r="53" spans="1:8" ht="70" x14ac:dyDescent="0.15">
      <c r="A53" s="28">
        <v>2.3199999999999998</v>
      </c>
      <c r="B53" s="17" t="s">
        <v>111</v>
      </c>
      <c r="C53" s="59"/>
      <c r="D53" s="38">
        <v>5</v>
      </c>
      <c r="E53" s="27" t="s">
        <v>475</v>
      </c>
      <c r="F53" s="27" t="s">
        <v>43</v>
      </c>
      <c r="G53" s="86"/>
      <c r="H53" s="86"/>
    </row>
    <row r="54" spans="1:8" ht="70" x14ac:dyDescent="0.15">
      <c r="A54" s="28">
        <v>2.33</v>
      </c>
      <c r="B54" s="17" t="s">
        <v>112</v>
      </c>
      <c r="C54" s="53" t="s">
        <v>115</v>
      </c>
      <c r="D54" s="38">
        <v>5</v>
      </c>
      <c r="E54" s="27" t="s">
        <v>476</v>
      </c>
      <c r="F54" s="27"/>
      <c r="G54" s="86"/>
      <c r="H54" s="86"/>
    </row>
    <row r="55" spans="1:8" ht="84" x14ac:dyDescent="0.15">
      <c r="A55" s="28">
        <v>2.34</v>
      </c>
      <c r="B55" s="16" t="s">
        <v>113</v>
      </c>
      <c r="C55" s="53" t="s">
        <v>116</v>
      </c>
      <c r="D55" s="38">
        <v>5</v>
      </c>
      <c r="E55" s="27" t="s">
        <v>477</v>
      </c>
      <c r="F55" s="27"/>
      <c r="G55" s="86"/>
      <c r="H55" s="86"/>
    </row>
    <row r="56" spans="1:8" ht="84" x14ac:dyDescent="0.15">
      <c r="A56" s="28">
        <v>2.35</v>
      </c>
      <c r="B56" s="24" t="s">
        <v>114</v>
      </c>
      <c r="C56" s="42" t="s">
        <v>117</v>
      </c>
      <c r="D56" s="38">
        <v>5</v>
      </c>
      <c r="E56" s="27" t="s">
        <v>478</v>
      </c>
      <c r="F56" s="27"/>
      <c r="G56" s="86"/>
      <c r="H56" s="86"/>
    </row>
    <row r="57" spans="1:8" ht="63.75" customHeight="1" x14ac:dyDescent="0.15">
      <c r="A57" s="106">
        <v>2.36</v>
      </c>
      <c r="B57" s="128" t="s">
        <v>118</v>
      </c>
      <c r="C57" s="42" t="s">
        <v>120</v>
      </c>
      <c r="D57" s="119">
        <v>5</v>
      </c>
      <c r="E57" s="115" t="s">
        <v>479</v>
      </c>
      <c r="F57" s="115" t="s">
        <v>43</v>
      </c>
      <c r="G57" s="140"/>
      <c r="H57" s="140"/>
    </row>
    <row r="58" spans="1:8" ht="12.75" customHeight="1" x14ac:dyDescent="0.15">
      <c r="A58" s="106"/>
      <c r="B58" s="129"/>
      <c r="C58" s="43" t="s">
        <v>121</v>
      </c>
      <c r="D58" s="119"/>
      <c r="E58" s="115"/>
      <c r="F58" s="115"/>
      <c r="G58" s="142"/>
      <c r="H58" s="142"/>
    </row>
    <row r="59" spans="1:8" ht="76.5" customHeight="1" x14ac:dyDescent="0.15">
      <c r="A59" s="106">
        <v>2.37</v>
      </c>
      <c r="B59" s="126" t="s">
        <v>119</v>
      </c>
      <c r="C59" s="46" t="s">
        <v>122</v>
      </c>
      <c r="D59" s="119">
        <v>5</v>
      </c>
      <c r="E59" s="115" t="s">
        <v>479</v>
      </c>
      <c r="F59" s="115"/>
      <c r="G59" s="140"/>
      <c r="H59" s="140"/>
    </row>
    <row r="60" spans="1:8" ht="12.75" customHeight="1" x14ac:dyDescent="0.15">
      <c r="A60" s="106"/>
      <c r="B60" s="127"/>
      <c r="C60" s="60" t="s">
        <v>123</v>
      </c>
      <c r="D60" s="119"/>
      <c r="E60" s="115"/>
      <c r="F60" s="115"/>
      <c r="G60" s="142"/>
      <c r="H60" s="142"/>
    </row>
    <row r="61" spans="1:8" ht="84" x14ac:dyDescent="0.15">
      <c r="A61" s="28">
        <v>2.38</v>
      </c>
      <c r="B61" s="16" t="s">
        <v>124</v>
      </c>
      <c r="C61" s="124" t="s">
        <v>126</v>
      </c>
      <c r="D61" s="38">
        <v>5</v>
      </c>
      <c r="E61" s="27" t="s">
        <v>480</v>
      </c>
      <c r="F61" s="27" t="s">
        <v>43</v>
      </c>
      <c r="G61" s="86"/>
      <c r="H61" s="86"/>
    </row>
    <row r="62" spans="1:8" ht="42" x14ac:dyDescent="0.15">
      <c r="A62" s="28">
        <v>2.39</v>
      </c>
      <c r="B62" s="16" t="s">
        <v>125</v>
      </c>
      <c r="C62" s="125"/>
      <c r="D62" s="38">
        <v>5</v>
      </c>
      <c r="E62" s="27" t="s">
        <v>481</v>
      </c>
      <c r="F62" s="27"/>
      <c r="G62" s="86"/>
      <c r="H62" s="86"/>
    </row>
    <row r="63" spans="1:8" ht="27.75" customHeight="1" x14ac:dyDescent="0.15">
      <c r="A63" s="123">
        <v>2.4</v>
      </c>
      <c r="B63" s="107" t="s">
        <v>127</v>
      </c>
      <c r="C63" s="42" t="s">
        <v>128</v>
      </c>
      <c r="D63" s="119">
        <v>5</v>
      </c>
      <c r="E63" s="115" t="s">
        <v>482</v>
      </c>
      <c r="F63" s="115" t="s">
        <v>43</v>
      </c>
      <c r="G63" s="140"/>
      <c r="H63" s="140"/>
    </row>
    <row r="64" spans="1:8" ht="14" x14ac:dyDescent="0.15">
      <c r="A64" s="123"/>
      <c r="B64" s="107"/>
      <c r="C64" s="45" t="s">
        <v>129</v>
      </c>
      <c r="D64" s="119"/>
      <c r="E64" s="115"/>
      <c r="F64" s="115"/>
      <c r="G64" s="142"/>
      <c r="H64" s="142"/>
    </row>
    <row r="65" spans="1:8" ht="14" x14ac:dyDescent="0.15">
      <c r="A65" s="106">
        <v>2.41</v>
      </c>
      <c r="B65" s="107" t="s">
        <v>130</v>
      </c>
      <c r="C65" s="42" t="s">
        <v>131</v>
      </c>
      <c r="D65" s="119">
        <v>5</v>
      </c>
      <c r="E65" s="115" t="s">
        <v>483</v>
      </c>
      <c r="F65" s="115" t="s">
        <v>43</v>
      </c>
      <c r="G65" s="140"/>
      <c r="H65" s="140"/>
    </row>
    <row r="66" spans="1:8" ht="14" x14ac:dyDescent="0.15">
      <c r="A66" s="106"/>
      <c r="B66" s="107"/>
      <c r="C66" s="45" t="s">
        <v>132</v>
      </c>
      <c r="D66" s="119"/>
      <c r="E66" s="115"/>
      <c r="F66" s="115"/>
      <c r="G66" s="142"/>
      <c r="H66" s="142"/>
    </row>
    <row r="67" spans="1:8" ht="69" customHeight="1" x14ac:dyDescent="0.15">
      <c r="A67" s="123">
        <v>2.42</v>
      </c>
      <c r="B67" s="107" t="s">
        <v>133</v>
      </c>
      <c r="C67" s="42" t="s">
        <v>134</v>
      </c>
      <c r="D67" s="119">
        <v>5</v>
      </c>
      <c r="E67" s="115" t="s">
        <v>484</v>
      </c>
      <c r="F67" s="115" t="s">
        <v>43</v>
      </c>
      <c r="G67" s="140"/>
      <c r="H67" s="140"/>
    </row>
    <row r="68" spans="1:8" ht="14" x14ac:dyDescent="0.15">
      <c r="A68" s="123"/>
      <c r="B68" s="107"/>
      <c r="C68" s="61" t="s">
        <v>135</v>
      </c>
      <c r="D68" s="119"/>
      <c r="E68" s="115"/>
      <c r="F68" s="115"/>
      <c r="G68" s="142"/>
      <c r="H68" s="142"/>
    </row>
    <row r="69" spans="1:8" ht="76.5" customHeight="1" x14ac:dyDescent="0.15">
      <c r="A69" s="106">
        <v>2.4300000000000002</v>
      </c>
      <c r="B69" s="107" t="s">
        <v>136</v>
      </c>
      <c r="C69" s="42" t="s">
        <v>137</v>
      </c>
      <c r="D69" s="119">
        <v>5</v>
      </c>
      <c r="E69" s="115" t="s">
        <v>485</v>
      </c>
      <c r="F69" s="115" t="s">
        <v>43</v>
      </c>
      <c r="G69" s="140"/>
      <c r="H69" s="140"/>
    </row>
    <row r="70" spans="1:8" ht="14" x14ac:dyDescent="0.15">
      <c r="A70" s="106"/>
      <c r="B70" s="107"/>
      <c r="C70" s="45" t="s">
        <v>135</v>
      </c>
      <c r="D70" s="119"/>
      <c r="E70" s="115"/>
      <c r="F70" s="115"/>
      <c r="G70" s="142"/>
      <c r="H70" s="142"/>
    </row>
    <row r="71" spans="1:8" ht="70" x14ac:dyDescent="0.15">
      <c r="A71" s="106">
        <v>2.44</v>
      </c>
      <c r="B71" s="107" t="s">
        <v>138</v>
      </c>
      <c r="C71" s="57" t="s">
        <v>139</v>
      </c>
      <c r="D71" s="119">
        <v>5</v>
      </c>
      <c r="E71" s="115" t="s">
        <v>486</v>
      </c>
      <c r="F71" s="115" t="s">
        <v>43</v>
      </c>
      <c r="G71" s="140"/>
      <c r="H71" s="140"/>
    </row>
    <row r="72" spans="1:8" x14ac:dyDescent="0.15">
      <c r="A72" s="106"/>
      <c r="B72" s="107"/>
      <c r="C72" s="45"/>
      <c r="D72" s="119"/>
      <c r="E72" s="115"/>
      <c r="F72" s="115"/>
      <c r="G72" s="141"/>
      <c r="H72" s="141"/>
    </row>
    <row r="73" spans="1:8" ht="112" x14ac:dyDescent="0.15">
      <c r="A73" s="106"/>
      <c r="B73" s="107"/>
      <c r="C73" s="58" t="s">
        <v>140</v>
      </c>
      <c r="D73" s="119"/>
      <c r="E73" s="115"/>
      <c r="F73" s="115"/>
      <c r="G73" s="142"/>
      <c r="H73" s="142"/>
    </row>
    <row r="74" spans="1:8" ht="56" x14ac:dyDescent="0.15">
      <c r="A74" s="28">
        <v>2.4500000000000002</v>
      </c>
      <c r="B74" s="16" t="s">
        <v>141</v>
      </c>
      <c r="C74" s="58" t="s">
        <v>142</v>
      </c>
      <c r="D74" s="38">
        <v>5</v>
      </c>
      <c r="E74" s="27" t="s">
        <v>487</v>
      </c>
      <c r="F74" s="27" t="s">
        <v>43</v>
      </c>
      <c r="G74" s="86"/>
      <c r="H74" s="86"/>
    </row>
    <row r="75" spans="1:8" ht="56" x14ac:dyDescent="0.15">
      <c r="A75" s="30">
        <v>2.46</v>
      </c>
      <c r="B75" s="16" t="s">
        <v>143</v>
      </c>
      <c r="C75" s="53" t="s">
        <v>144</v>
      </c>
      <c r="D75" s="38">
        <v>5</v>
      </c>
      <c r="E75" s="27" t="s">
        <v>488</v>
      </c>
      <c r="F75" s="27" t="s">
        <v>43</v>
      </c>
      <c r="G75" s="86"/>
      <c r="H75" s="86"/>
    </row>
    <row r="76" spans="1:8" ht="56" x14ac:dyDescent="0.15">
      <c r="A76" s="28">
        <v>2.4700000000000002</v>
      </c>
      <c r="B76" s="16" t="s">
        <v>145</v>
      </c>
      <c r="C76" s="53" t="s">
        <v>146</v>
      </c>
      <c r="D76" s="38"/>
      <c r="E76" s="27" t="s">
        <v>438</v>
      </c>
      <c r="F76" s="27" t="s">
        <v>43</v>
      </c>
      <c r="G76" s="86"/>
      <c r="H76" s="86"/>
    </row>
    <row r="77" spans="1:8" ht="28" x14ac:dyDescent="0.15">
      <c r="A77" s="30">
        <v>2.48</v>
      </c>
      <c r="B77" s="17" t="s">
        <v>147</v>
      </c>
      <c r="C77" s="53" t="s">
        <v>152</v>
      </c>
      <c r="D77" s="38">
        <v>5</v>
      </c>
      <c r="E77" s="27" t="s">
        <v>489</v>
      </c>
      <c r="F77" s="27" t="s">
        <v>43</v>
      </c>
      <c r="G77" s="86"/>
      <c r="H77" s="86"/>
    </row>
    <row r="78" spans="1:8" ht="42" x14ac:dyDescent="0.15">
      <c r="A78" s="28">
        <v>2.4900000000000002</v>
      </c>
      <c r="B78" s="17" t="s">
        <v>148</v>
      </c>
      <c r="C78" s="47"/>
      <c r="D78" s="38">
        <v>5</v>
      </c>
      <c r="E78" s="27" t="s">
        <v>490</v>
      </c>
      <c r="F78" s="27"/>
      <c r="G78" s="86"/>
      <c r="H78" s="86"/>
    </row>
    <row r="79" spans="1:8" ht="70" x14ac:dyDescent="0.15">
      <c r="A79" s="30">
        <v>2.5</v>
      </c>
      <c r="B79" s="17" t="s">
        <v>149</v>
      </c>
      <c r="C79" s="47"/>
      <c r="D79" s="38">
        <v>5</v>
      </c>
      <c r="E79" s="27" t="s">
        <v>491</v>
      </c>
      <c r="F79" s="27"/>
      <c r="G79" s="86"/>
      <c r="H79" s="86"/>
    </row>
    <row r="80" spans="1:8" ht="56" x14ac:dyDescent="0.15">
      <c r="A80" s="28">
        <v>2.5099999999999998</v>
      </c>
      <c r="B80" s="17" t="s">
        <v>150</v>
      </c>
      <c r="C80" s="53" t="s">
        <v>153</v>
      </c>
      <c r="D80" s="38">
        <v>5</v>
      </c>
      <c r="E80" s="27" t="s">
        <v>492</v>
      </c>
      <c r="F80" s="27"/>
      <c r="G80" s="86"/>
      <c r="H80" s="86"/>
    </row>
    <row r="81" spans="1:8" ht="42" x14ac:dyDescent="0.15">
      <c r="A81" s="30">
        <v>2.52</v>
      </c>
      <c r="B81" s="16" t="s">
        <v>151</v>
      </c>
      <c r="C81" s="62"/>
      <c r="D81" s="38">
        <v>5</v>
      </c>
      <c r="E81" s="27" t="s">
        <v>493</v>
      </c>
      <c r="F81" s="27"/>
      <c r="G81" s="86"/>
      <c r="H81" s="86"/>
    </row>
    <row r="82" spans="1:8" ht="56" x14ac:dyDescent="0.15">
      <c r="A82" s="28">
        <v>2.5299999999999998</v>
      </c>
      <c r="B82" s="16" t="s">
        <v>154</v>
      </c>
      <c r="C82" s="53" t="s">
        <v>155</v>
      </c>
      <c r="D82" s="38">
        <v>5</v>
      </c>
      <c r="E82" s="27" t="s">
        <v>494</v>
      </c>
      <c r="F82" s="27" t="s">
        <v>43</v>
      </c>
      <c r="G82" s="86"/>
      <c r="H82" s="86"/>
    </row>
    <row r="83" spans="1:8" ht="56" x14ac:dyDescent="0.15">
      <c r="A83" s="30">
        <v>2.54</v>
      </c>
      <c r="B83" s="17" t="s">
        <v>156</v>
      </c>
      <c r="C83" s="48" t="s">
        <v>159</v>
      </c>
      <c r="D83" s="38">
        <v>5</v>
      </c>
      <c r="E83" s="27" t="s">
        <v>495</v>
      </c>
      <c r="F83" s="27" t="s">
        <v>43</v>
      </c>
      <c r="G83" s="86"/>
      <c r="H83" s="86"/>
    </row>
    <row r="84" spans="1:8" ht="56" x14ac:dyDescent="0.15">
      <c r="A84" s="28">
        <v>2.5499999999999998</v>
      </c>
      <c r="B84" s="26" t="s">
        <v>157</v>
      </c>
      <c r="C84" s="54" t="s">
        <v>160</v>
      </c>
      <c r="D84" s="38">
        <v>5</v>
      </c>
      <c r="E84" s="27" t="s">
        <v>496</v>
      </c>
      <c r="F84" s="27"/>
      <c r="G84" s="86"/>
      <c r="H84" s="86"/>
    </row>
    <row r="85" spans="1:8" ht="70" x14ac:dyDescent="0.15">
      <c r="A85" s="135">
        <v>2.56</v>
      </c>
      <c r="B85" s="50" t="s">
        <v>158</v>
      </c>
      <c r="C85" s="54" t="s">
        <v>161</v>
      </c>
      <c r="D85" s="119">
        <v>5</v>
      </c>
      <c r="E85" s="115" t="s">
        <v>497</v>
      </c>
      <c r="F85" s="115"/>
      <c r="G85" s="140"/>
      <c r="H85" s="140"/>
    </row>
    <row r="86" spans="1:8" ht="42" x14ac:dyDescent="0.15">
      <c r="A86" s="135"/>
      <c r="B86" s="51"/>
      <c r="C86" s="46" t="s">
        <v>162</v>
      </c>
      <c r="D86" s="119"/>
      <c r="E86" s="115"/>
      <c r="F86" s="115"/>
      <c r="G86" s="141"/>
      <c r="H86" s="141"/>
    </row>
    <row r="87" spans="1:8" ht="28" x14ac:dyDescent="0.15">
      <c r="A87" s="135"/>
      <c r="B87" s="51"/>
      <c r="C87" s="46" t="s">
        <v>163</v>
      </c>
      <c r="D87" s="119"/>
      <c r="E87" s="115"/>
      <c r="F87" s="115"/>
      <c r="G87" s="141"/>
      <c r="H87" s="141"/>
    </row>
    <row r="88" spans="1:8" ht="28" x14ac:dyDescent="0.15">
      <c r="A88" s="135"/>
      <c r="B88" s="51"/>
      <c r="C88" s="45" t="s">
        <v>164</v>
      </c>
      <c r="D88" s="119"/>
      <c r="E88" s="115"/>
      <c r="F88" s="115"/>
      <c r="G88" s="141"/>
      <c r="H88" s="141"/>
    </row>
    <row r="89" spans="1:8" ht="28" x14ac:dyDescent="0.15">
      <c r="A89" s="135"/>
      <c r="B89" s="51"/>
      <c r="C89" s="46" t="s">
        <v>165</v>
      </c>
      <c r="D89" s="119"/>
      <c r="E89" s="115"/>
      <c r="F89" s="115"/>
      <c r="G89" s="141"/>
      <c r="H89" s="141"/>
    </row>
    <row r="90" spans="1:8" ht="42" x14ac:dyDescent="0.15">
      <c r="A90" s="135"/>
      <c r="B90" s="51"/>
      <c r="C90" s="46" t="s">
        <v>166</v>
      </c>
      <c r="D90" s="119"/>
      <c r="E90" s="115"/>
      <c r="F90" s="115"/>
      <c r="G90" s="141"/>
      <c r="H90" s="141"/>
    </row>
    <row r="91" spans="1:8" ht="42" x14ac:dyDescent="0.15">
      <c r="A91" s="135"/>
      <c r="B91" s="52"/>
      <c r="C91" s="46" t="s">
        <v>167</v>
      </c>
      <c r="D91" s="119"/>
      <c r="E91" s="115"/>
      <c r="F91" s="115"/>
      <c r="G91" s="142"/>
      <c r="H91" s="142"/>
    </row>
    <row r="92" spans="1:8" ht="28" x14ac:dyDescent="0.15">
      <c r="A92" s="106">
        <v>2.57</v>
      </c>
      <c r="B92" s="127" t="s">
        <v>168</v>
      </c>
      <c r="C92" s="57" t="s">
        <v>169</v>
      </c>
      <c r="D92" s="136">
        <v>5</v>
      </c>
      <c r="E92" s="115" t="s">
        <v>498</v>
      </c>
      <c r="F92" s="115" t="s">
        <v>43</v>
      </c>
      <c r="G92" s="140"/>
      <c r="H92" s="140"/>
    </row>
    <row r="93" spans="1:8" ht="28" x14ac:dyDescent="0.15">
      <c r="A93" s="106"/>
      <c r="B93" s="107"/>
      <c r="C93" s="46" t="s">
        <v>170</v>
      </c>
      <c r="D93" s="136"/>
      <c r="E93" s="115"/>
      <c r="F93" s="115"/>
      <c r="G93" s="141"/>
      <c r="H93" s="141"/>
    </row>
    <row r="94" spans="1:8" ht="42" x14ac:dyDescent="0.15">
      <c r="A94" s="106"/>
      <c r="B94" s="107"/>
      <c r="C94" s="46" t="s">
        <v>171</v>
      </c>
      <c r="D94" s="136"/>
      <c r="E94" s="115"/>
      <c r="F94" s="115"/>
      <c r="G94" s="142"/>
      <c r="H94" s="142"/>
    </row>
    <row r="95" spans="1:8" ht="42" x14ac:dyDescent="0.15">
      <c r="A95" s="106">
        <v>2.58</v>
      </c>
      <c r="B95" s="107" t="s">
        <v>172</v>
      </c>
      <c r="C95" s="42" t="s">
        <v>173</v>
      </c>
      <c r="D95" s="136">
        <v>5</v>
      </c>
      <c r="E95" s="115" t="s">
        <v>499</v>
      </c>
      <c r="F95" s="115" t="s">
        <v>43</v>
      </c>
      <c r="G95" s="140"/>
      <c r="H95" s="140"/>
    </row>
    <row r="96" spans="1:8" ht="28" x14ac:dyDescent="0.15">
      <c r="A96" s="106"/>
      <c r="B96" s="107"/>
      <c r="C96" s="45" t="s">
        <v>174</v>
      </c>
      <c r="D96" s="136"/>
      <c r="E96" s="115"/>
      <c r="F96" s="115"/>
      <c r="G96" s="141"/>
      <c r="H96" s="141"/>
    </row>
    <row r="97" spans="1:8" ht="42" x14ac:dyDescent="0.15">
      <c r="A97" s="106"/>
      <c r="B97" s="107"/>
      <c r="C97" s="45" t="s">
        <v>175</v>
      </c>
      <c r="D97" s="136"/>
      <c r="E97" s="115"/>
      <c r="F97" s="115"/>
      <c r="G97" s="141"/>
      <c r="H97" s="141"/>
    </row>
    <row r="98" spans="1:8" ht="70" x14ac:dyDescent="0.15">
      <c r="A98" s="106"/>
      <c r="B98" s="107"/>
      <c r="C98" s="46" t="s">
        <v>176</v>
      </c>
      <c r="D98" s="136"/>
      <c r="E98" s="115"/>
      <c r="F98" s="115"/>
      <c r="G98" s="141"/>
      <c r="H98" s="141"/>
    </row>
    <row r="99" spans="1:8" ht="42" x14ac:dyDescent="0.15">
      <c r="A99" s="106"/>
      <c r="B99" s="107"/>
      <c r="C99" s="45" t="s">
        <v>177</v>
      </c>
      <c r="D99" s="136"/>
      <c r="E99" s="115"/>
      <c r="F99" s="115"/>
      <c r="G99" s="141"/>
      <c r="H99" s="141"/>
    </row>
    <row r="100" spans="1:8" ht="70" x14ac:dyDescent="0.15">
      <c r="A100" s="106"/>
      <c r="B100" s="107"/>
      <c r="C100" s="46" t="s">
        <v>178</v>
      </c>
      <c r="D100" s="136"/>
      <c r="E100" s="115"/>
      <c r="F100" s="115"/>
      <c r="G100" s="141"/>
      <c r="H100" s="141"/>
    </row>
    <row r="101" spans="1:8" ht="14" x14ac:dyDescent="0.15">
      <c r="A101" s="106"/>
      <c r="B101" s="107"/>
      <c r="C101" s="45" t="s">
        <v>179</v>
      </c>
      <c r="D101" s="136"/>
      <c r="E101" s="115"/>
      <c r="F101" s="115"/>
      <c r="G101" s="141"/>
      <c r="H101" s="141"/>
    </row>
    <row r="102" spans="1:8" ht="42" x14ac:dyDescent="0.15">
      <c r="A102" s="106"/>
      <c r="B102" s="107"/>
      <c r="C102" s="46" t="s">
        <v>180</v>
      </c>
      <c r="D102" s="136"/>
      <c r="E102" s="115"/>
      <c r="F102" s="115"/>
      <c r="G102" s="142"/>
      <c r="H102" s="142"/>
    </row>
    <row r="103" spans="1:8" ht="56" x14ac:dyDescent="0.15">
      <c r="A103" s="106">
        <v>2.59</v>
      </c>
      <c r="B103" s="107" t="s">
        <v>181</v>
      </c>
      <c r="C103" s="42" t="s">
        <v>182</v>
      </c>
      <c r="D103" s="136">
        <v>5</v>
      </c>
      <c r="E103" s="115" t="s">
        <v>500</v>
      </c>
      <c r="F103" s="115" t="s">
        <v>43</v>
      </c>
      <c r="G103" s="140"/>
      <c r="H103" s="140"/>
    </row>
    <row r="104" spans="1:8" ht="28" x14ac:dyDescent="0.15">
      <c r="A104" s="106"/>
      <c r="B104" s="107"/>
      <c r="C104" s="58" t="s">
        <v>183</v>
      </c>
      <c r="D104" s="136"/>
      <c r="E104" s="115"/>
      <c r="F104" s="115"/>
      <c r="G104" s="142"/>
      <c r="H104" s="142"/>
    </row>
    <row r="105" spans="1:8" ht="12.75" customHeight="1" x14ac:dyDescent="0.15">
      <c r="A105" s="143" t="s">
        <v>184</v>
      </c>
      <c r="B105" s="144"/>
      <c r="C105" s="144"/>
      <c r="D105" s="144"/>
      <c r="E105" s="144"/>
      <c r="F105" s="144"/>
      <c r="G105" s="144"/>
      <c r="H105" s="145"/>
    </row>
    <row r="106" spans="1:8" ht="98" x14ac:dyDescent="0.15">
      <c r="A106" s="30">
        <v>2.6</v>
      </c>
      <c r="B106" s="16" t="s">
        <v>185</v>
      </c>
      <c r="C106" s="48" t="s">
        <v>186</v>
      </c>
      <c r="D106" s="38">
        <v>5</v>
      </c>
      <c r="E106" s="27" t="s">
        <v>501</v>
      </c>
      <c r="F106" s="27"/>
      <c r="G106" s="86"/>
      <c r="H106" s="86"/>
    </row>
    <row r="107" spans="1:8" ht="56" x14ac:dyDescent="0.15">
      <c r="A107" s="28">
        <v>2.61</v>
      </c>
      <c r="B107" s="17" t="s">
        <v>187</v>
      </c>
      <c r="C107" s="53" t="s">
        <v>192</v>
      </c>
      <c r="D107" s="38">
        <v>5</v>
      </c>
      <c r="E107" s="27" t="s">
        <v>502</v>
      </c>
      <c r="F107" s="27" t="s">
        <v>43</v>
      </c>
      <c r="G107" s="86"/>
      <c r="H107" s="86"/>
    </row>
    <row r="108" spans="1:8" ht="42" x14ac:dyDescent="0.15">
      <c r="A108" s="30">
        <v>2.62</v>
      </c>
      <c r="B108" s="17" t="s">
        <v>188</v>
      </c>
      <c r="C108" s="53" t="s">
        <v>193</v>
      </c>
      <c r="D108" s="38">
        <v>5</v>
      </c>
      <c r="E108" s="27" t="s">
        <v>504</v>
      </c>
      <c r="F108" s="27"/>
      <c r="G108" s="86"/>
      <c r="H108" s="86"/>
    </row>
    <row r="109" spans="1:8" ht="56" x14ac:dyDescent="0.15">
      <c r="A109" s="28">
        <v>2.63</v>
      </c>
      <c r="B109" s="17" t="s">
        <v>189</v>
      </c>
      <c r="C109" s="53" t="s">
        <v>194</v>
      </c>
      <c r="D109" s="38">
        <v>5</v>
      </c>
      <c r="E109" s="27" t="s">
        <v>503</v>
      </c>
      <c r="F109" s="27"/>
      <c r="G109" s="86"/>
      <c r="H109" s="86"/>
    </row>
    <row r="110" spans="1:8" ht="84" x14ac:dyDescent="0.15">
      <c r="A110" s="28">
        <v>2.64</v>
      </c>
      <c r="B110" s="17" t="s">
        <v>190</v>
      </c>
      <c r="C110" s="53" t="s">
        <v>407</v>
      </c>
      <c r="D110" s="38">
        <v>5</v>
      </c>
      <c r="E110" s="27" t="s">
        <v>487</v>
      </c>
      <c r="F110" s="27"/>
      <c r="G110" s="86"/>
      <c r="H110" s="86"/>
    </row>
    <row r="111" spans="1:8" ht="42" x14ac:dyDescent="0.15">
      <c r="A111" s="28">
        <v>2.65</v>
      </c>
      <c r="B111" s="17" t="s">
        <v>191</v>
      </c>
      <c r="C111" s="47"/>
      <c r="D111" s="38">
        <v>5</v>
      </c>
      <c r="E111" s="27" t="s">
        <v>487</v>
      </c>
      <c r="F111" s="27"/>
      <c r="G111" s="86"/>
      <c r="H111" s="86"/>
    </row>
    <row r="112" spans="1:8" ht="84" x14ac:dyDescent="0.15">
      <c r="A112" s="28">
        <v>2.66</v>
      </c>
      <c r="B112" s="17" t="s">
        <v>195</v>
      </c>
      <c r="C112" s="42" t="s">
        <v>196</v>
      </c>
      <c r="D112" s="38">
        <v>5</v>
      </c>
      <c r="E112" s="27" t="s">
        <v>487</v>
      </c>
      <c r="F112" s="27" t="s">
        <v>43</v>
      </c>
      <c r="G112" s="86"/>
      <c r="H112" s="86"/>
    </row>
    <row r="113" spans="1:8" ht="28" x14ac:dyDescent="0.15">
      <c r="A113" s="123">
        <v>2.67</v>
      </c>
      <c r="B113" s="107" t="s">
        <v>197</v>
      </c>
      <c r="C113" s="54" t="s">
        <v>198</v>
      </c>
      <c r="D113" s="119">
        <v>5</v>
      </c>
      <c r="E113" s="115" t="s">
        <v>505</v>
      </c>
      <c r="F113" s="115" t="s">
        <v>43</v>
      </c>
      <c r="G113" s="140"/>
      <c r="H113" s="140"/>
    </row>
    <row r="114" spans="1:8" ht="252" x14ac:dyDescent="0.15">
      <c r="A114" s="123"/>
      <c r="B114" s="107"/>
      <c r="C114" s="61" t="s">
        <v>199</v>
      </c>
      <c r="D114" s="119"/>
      <c r="E114" s="115"/>
      <c r="F114" s="115"/>
      <c r="G114" s="142"/>
      <c r="H114" s="142"/>
    </row>
    <row r="115" spans="1:8" ht="28" x14ac:dyDescent="0.15">
      <c r="A115" s="106">
        <v>2.68</v>
      </c>
      <c r="B115" s="107" t="s">
        <v>200</v>
      </c>
      <c r="C115" s="57" t="s">
        <v>201</v>
      </c>
      <c r="D115" s="136">
        <v>5</v>
      </c>
      <c r="E115" s="115" t="s">
        <v>506</v>
      </c>
      <c r="F115" s="115" t="s">
        <v>43</v>
      </c>
      <c r="G115" s="140"/>
      <c r="H115" s="140"/>
    </row>
    <row r="116" spans="1:8" ht="28" x14ac:dyDescent="0.15">
      <c r="A116" s="106"/>
      <c r="B116" s="107"/>
      <c r="C116" s="45" t="s">
        <v>202</v>
      </c>
      <c r="D116" s="136"/>
      <c r="E116" s="115"/>
      <c r="F116" s="115"/>
      <c r="G116" s="141"/>
      <c r="H116" s="141"/>
    </row>
    <row r="117" spans="1:8" ht="28" x14ac:dyDescent="0.15">
      <c r="A117" s="106"/>
      <c r="B117" s="107"/>
      <c r="C117" s="44" t="s">
        <v>203</v>
      </c>
      <c r="D117" s="136"/>
      <c r="E117" s="115"/>
      <c r="F117" s="115"/>
      <c r="G117" s="142"/>
      <c r="H117" s="142"/>
    </row>
    <row r="118" spans="1:8" ht="56" x14ac:dyDescent="0.15">
      <c r="A118" s="28">
        <v>2.69</v>
      </c>
      <c r="B118" s="16" t="s">
        <v>204</v>
      </c>
      <c r="C118" s="58" t="s">
        <v>205</v>
      </c>
      <c r="D118" s="38">
        <v>5</v>
      </c>
      <c r="E118" s="27" t="s">
        <v>507</v>
      </c>
      <c r="F118" s="27" t="s">
        <v>43</v>
      </c>
      <c r="G118" s="86"/>
      <c r="H118" s="86"/>
    </row>
    <row r="119" spans="1:8" ht="168" x14ac:dyDescent="0.15">
      <c r="A119" s="30">
        <v>2.7</v>
      </c>
      <c r="B119" s="16" t="s">
        <v>406</v>
      </c>
      <c r="C119" s="53" t="s">
        <v>206</v>
      </c>
      <c r="D119" s="38">
        <v>5</v>
      </c>
      <c r="E119" s="27" t="s">
        <v>508</v>
      </c>
      <c r="F119" s="27" t="s">
        <v>43</v>
      </c>
      <c r="G119" s="86"/>
      <c r="H119" s="86"/>
    </row>
  </sheetData>
  <sheetProtection algorithmName="SHA-512" hashValue="fkBfnQmCRon7rZF+Kb5W4jrdXeuw2KFZ6byqpxAUiuXkrtdib74B76XELu9JCEAJahVMslhMnDaNtwCBL+ix8g==" saltValue="wf3QnPMIfVp70lrV+TEISQ==" spinCount="100000" sheet="1" objects="1" scenarios="1" formatCells="0" formatColumns="0" formatRows="0" insertRows="0" insertHyperlinks="0" sort="0" autoFilter="0"/>
  <mergeCells count="135">
    <mergeCell ref="G113:G114"/>
    <mergeCell ref="H113:H114"/>
    <mergeCell ref="G115:G117"/>
    <mergeCell ref="H115:H117"/>
    <mergeCell ref="G95:G102"/>
    <mergeCell ref="H95:H102"/>
    <mergeCell ref="G103:G104"/>
    <mergeCell ref="H103:H104"/>
    <mergeCell ref="A105:H105"/>
    <mergeCell ref="G71:G73"/>
    <mergeCell ref="H71:H73"/>
    <mergeCell ref="G85:G91"/>
    <mergeCell ref="H85:H91"/>
    <mergeCell ref="G92:G94"/>
    <mergeCell ref="H92:H94"/>
    <mergeCell ref="G65:G66"/>
    <mergeCell ref="H65:H66"/>
    <mergeCell ref="G67:G68"/>
    <mergeCell ref="H67:H68"/>
    <mergeCell ref="G69:G70"/>
    <mergeCell ref="H69:H70"/>
    <mergeCell ref="G57:G58"/>
    <mergeCell ref="H57:H58"/>
    <mergeCell ref="G59:G60"/>
    <mergeCell ref="H59:H60"/>
    <mergeCell ref="G63:G64"/>
    <mergeCell ref="H63:H64"/>
    <mergeCell ref="G42:G43"/>
    <mergeCell ref="H42:H43"/>
    <mergeCell ref="G46:G47"/>
    <mergeCell ref="G44:G45"/>
    <mergeCell ref="H44:H45"/>
    <mergeCell ref="H46:H47"/>
    <mergeCell ref="G11:G15"/>
    <mergeCell ref="H11:H15"/>
    <mergeCell ref="G16:G26"/>
    <mergeCell ref="H16:H26"/>
    <mergeCell ref="G29:G30"/>
    <mergeCell ref="H29:H30"/>
    <mergeCell ref="A113:A114"/>
    <mergeCell ref="B113:B114"/>
    <mergeCell ref="D113:D114"/>
    <mergeCell ref="E113:E114"/>
    <mergeCell ref="F113:F114"/>
    <mergeCell ref="D29:D30"/>
    <mergeCell ref="E29:E30"/>
    <mergeCell ref="F29:F30"/>
    <mergeCell ref="A103:A104"/>
    <mergeCell ref="B103:B104"/>
    <mergeCell ref="D103:D104"/>
    <mergeCell ref="F95:F102"/>
    <mergeCell ref="A69:A70"/>
    <mergeCell ref="B69:B70"/>
    <mergeCell ref="D69:D70"/>
    <mergeCell ref="E69:E70"/>
    <mergeCell ref="F69:F70"/>
    <mergeCell ref="A71:A73"/>
    <mergeCell ref="A1:H1"/>
    <mergeCell ref="A3:H3"/>
    <mergeCell ref="B11:B15"/>
    <mergeCell ref="F11:F15"/>
    <mergeCell ref="A85:A91"/>
    <mergeCell ref="D85:D91"/>
    <mergeCell ref="E85:E91"/>
    <mergeCell ref="F85:F91"/>
    <mergeCell ref="A115:A117"/>
    <mergeCell ref="B115:B117"/>
    <mergeCell ref="D115:D117"/>
    <mergeCell ref="E115:E117"/>
    <mergeCell ref="F115:F117"/>
    <mergeCell ref="A92:A94"/>
    <mergeCell ref="B92:B94"/>
    <mergeCell ref="D92:D94"/>
    <mergeCell ref="E92:E94"/>
    <mergeCell ref="F92:F94"/>
    <mergeCell ref="E103:E104"/>
    <mergeCell ref="F103:F104"/>
    <mergeCell ref="A95:A102"/>
    <mergeCell ref="B95:B102"/>
    <mergeCell ref="D95:D102"/>
    <mergeCell ref="E95:E102"/>
    <mergeCell ref="B71:B73"/>
    <mergeCell ref="D71:D73"/>
    <mergeCell ref="E71:E73"/>
    <mergeCell ref="F71:F73"/>
    <mergeCell ref="A65:A66"/>
    <mergeCell ref="B65:B66"/>
    <mergeCell ref="D65:D66"/>
    <mergeCell ref="E65:E66"/>
    <mergeCell ref="F65:F66"/>
    <mergeCell ref="A67:A68"/>
    <mergeCell ref="B67:B68"/>
    <mergeCell ref="D67:D68"/>
    <mergeCell ref="E67:E68"/>
    <mergeCell ref="F67:F68"/>
    <mergeCell ref="A63:A64"/>
    <mergeCell ref="B63:B64"/>
    <mergeCell ref="D63:D64"/>
    <mergeCell ref="E63:E64"/>
    <mergeCell ref="F63:F64"/>
    <mergeCell ref="E44:E45"/>
    <mergeCell ref="F44:F45"/>
    <mergeCell ref="B42:B43"/>
    <mergeCell ref="D42:D43"/>
    <mergeCell ref="E42:E43"/>
    <mergeCell ref="F42:F43"/>
    <mergeCell ref="F46:F47"/>
    <mergeCell ref="E46:E47"/>
    <mergeCell ref="C61:C62"/>
    <mergeCell ref="A57:A58"/>
    <mergeCell ref="F57:F58"/>
    <mergeCell ref="E57:E58"/>
    <mergeCell ref="D57:D58"/>
    <mergeCell ref="A59:A60"/>
    <mergeCell ref="D59:D60"/>
    <mergeCell ref="E59:E60"/>
    <mergeCell ref="F59:F60"/>
    <mergeCell ref="B59:B60"/>
    <mergeCell ref="B57:B58"/>
    <mergeCell ref="A16:A26"/>
    <mergeCell ref="B16:B26"/>
    <mergeCell ref="D16:D26"/>
    <mergeCell ref="E16:E26"/>
    <mergeCell ref="F16:F26"/>
    <mergeCell ref="A29:A30"/>
    <mergeCell ref="A11:A15"/>
    <mergeCell ref="D11:D15"/>
    <mergeCell ref="B46:B47"/>
    <mergeCell ref="A46:A47"/>
    <mergeCell ref="D46:D47"/>
    <mergeCell ref="B44:B45"/>
    <mergeCell ref="A44:A45"/>
    <mergeCell ref="D44:D45"/>
    <mergeCell ref="A42:A43"/>
    <mergeCell ref="B29:B30"/>
  </mergeCells>
  <dataValidations count="1">
    <dataValidation type="list" allowBlank="1" showInputMessage="1" showErrorMessage="1" sqref="D4:D29 D31:D85 D92:D104 D106:D119" xr:uid="{00000000-0002-0000-0300-000000000000}">
      <formula1>"1,2,3,4,5"</formula1>
    </dataValidation>
  </dataValidations>
  <hyperlinks>
    <hyperlink ref="C4" r:id="rId1" display="https://www.gov.uk/government/publications/keeping-children-safe-in-education--2" xr:uid="{00000000-0004-0000-0300-000000000000}"/>
    <hyperlink ref="C5" r:id="rId2" display="https://www.gov.uk/government/publications/keeping-children-safe-in-education--2" xr:uid="{00000000-0004-0000-0300-000001000000}"/>
    <hyperlink ref="C6" r:id="rId3" display="https://www.gov.uk/government/publications/keeping-children-safe-in-education--2" xr:uid="{00000000-0004-0000-0300-000002000000}"/>
    <hyperlink ref="C9" r:id="rId4" display="https://www.gov.uk/government/publications/keeping-children-safe-in-education--2" xr:uid="{00000000-0004-0000-0300-000003000000}"/>
    <hyperlink ref="C10" r:id="rId5" display="https://www.gov.uk/government/publications/keeping-children-safe-in-education--2" xr:uid="{00000000-0004-0000-0300-000004000000}"/>
    <hyperlink ref="C13" r:id="rId6" display="http://www.safeguardingchildren.co.uk/professionals/safer-working-practice" xr:uid="{00000000-0004-0000-0300-000005000000}"/>
    <hyperlink ref="C14" r:id="rId7" display="https://cyps.northyorks.gov.uk/sites/default/files/Emergencies, health and safety/Guidance For Safer Working Practice  COVID addendum April 2020.pdf" xr:uid="{00000000-0004-0000-0300-000006000000}"/>
    <hyperlink ref="C15" r:id="rId8" display="http://cyps.northyorks.gov.uk/health-wellbeing-pshe" xr:uid="{00000000-0004-0000-0300-000007000000}"/>
    <hyperlink ref="C16" r:id="rId9" display="https://www.gov.uk/government/publications/keeping-children-safe-in-education--2" xr:uid="{00000000-0004-0000-0300-000008000000}"/>
    <hyperlink ref="C23" r:id="rId10" display="https://assets.publishing.service.gov.uk/government/uploads/system/uploads/attachment_data/file/739764/Guidance_on_school_attendance_Sept_2018.pdf" xr:uid="{00000000-0004-0000-0300-000009000000}"/>
    <hyperlink ref="C24" r:id="rId11" display="https://assets.publishing.service.gov.uk/government/uploads/system/uploads/attachment_data/file/550416/Children_Missing_Education_-_statutory_guidance.pdf" xr:uid="{00000000-0004-0000-0300-00000A000000}"/>
    <hyperlink ref="C25" r:id="rId12" display="http://cyps.northyorks.gov.uk/children-missing-education" xr:uid="{00000000-0004-0000-0300-00000B000000}"/>
    <hyperlink ref="C26" r:id="rId13" display="https://www.safeguardingchildren.co.uk/Resources/practice-guidance-missing-from-home-and-care/" xr:uid="{00000000-0004-0000-0300-00000C000000}"/>
    <hyperlink ref="B29" r:id="rId14" display="https://www.gov.uk/government/publications/what-to-do-if-youre-worried-a-child-is-being-abused--2" xr:uid="{00000000-0004-0000-0300-00000D000000}"/>
    <hyperlink ref="C27" r:id="rId15" display="https://www.gov.uk/government/publications/keeping-children-safe-in-education--2" xr:uid="{00000000-0004-0000-0300-00000E000000}"/>
    <hyperlink ref="C28" r:id="rId16" display="https://www.gov.uk/government/publications/keeping-children-safe-in-education--2" xr:uid="{00000000-0004-0000-0300-00000F000000}"/>
    <hyperlink ref="C29" r:id="rId17" display="https://www.gov.uk/government/publications/what-to-do-if-youre-worried-a-child-is-being-abused--2" xr:uid="{00000000-0004-0000-0300-000010000000}"/>
    <hyperlink ref="C30" r:id="rId18" display="https://www.gov.uk/government/publications/school-inspection-handbook-eif" xr:uid="{00000000-0004-0000-0300-000011000000}"/>
    <hyperlink ref="C31" r:id="rId19" display="https://www.gov.uk/government/publications/keeping-children-safe-in-education--2" xr:uid="{00000000-0004-0000-0300-000012000000}"/>
    <hyperlink ref="C32" r:id="rId20" display="https://www.gov.uk/government/publications/keeping-children-safe-in-education--2" xr:uid="{00000000-0004-0000-0300-000013000000}"/>
    <hyperlink ref="C33" r:id="rId21" display="https://www.gov.uk/government/publications/keeping-children-safe-in-education--2" xr:uid="{00000000-0004-0000-0300-000014000000}"/>
    <hyperlink ref="C34" r:id="rId22" display="https://www.gov.uk/government/publications/keeping-children-safe-in-education--2" xr:uid="{00000000-0004-0000-0300-000015000000}"/>
    <hyperlink ref="C35" r:id="rId23" display="https://www.gov.uk/government/publications/keeping-children-safe-in-education--2" xr:uid="{00000000-0004-0000-0300-000016000000}"/>
    <hyperlink ref="C36" r:id="rId24" display="https://www.gov.uk/government/publications/keeping-children-safe-in-education--2" xr:uid="{00000000-0004-0000-0300-000017000000}"/>
    <hyperlink ref="C37" r:id="rId25" display="https://www.gov.uk/government/publications/keeping-children-safe-in-education--2" xr:uid="{00000000-0004-0000-0300-000018000000}"/>
    <hyperlink ref="C38" r:id="rId26" display="https://www.gov.uk/government/publications/school-inspection-handbook-eif" xr:uid="{00000000-0004-0000-0300-000019000000}"/>
    <hyperlink ref="C39" r:id="rId27" display="https://www.gov.uk/government/publications/keeping-children-safe-in-education--2" xr:uid="{00000000-0004-0000-0300-00001A000000}"/>
    <hyperlink ref="C40" r:id="rId28" display="https://www.gov.uk/government/publications/keeping-children-safe-in-education--2" xr:uid="{00000000-0004-0000-0300-00001B000000}"/>
    <hyperlink ref="C41" r:id="rId29" display="https://www.gov.uk/government/publications/keeping-children-safe-in-education--2" xr:uid="{00000000-0004-0000-0300-00001C000000}"/>
    <hyperlink ref="C42" r:id="rId30" display="http://www.safeguardingchildren.co.uk/learning-improvement/training-courses" xr:uid="{00000000-0004-0000-0300-00001D000000}"/>
    <hyperlink ref="C43" r:id="rId31" display="https://www.nspcc.org.uk/services-and-resources/" xr:uid="{00000000-0004-0000-0300-00001E000000}"/>
    <hyperlink ref="C44" r:id="rId32" display="https://www.gov.uk/government/publications/keeping-children-safe-in-education--2" xr:uid="{00000000-0004-0000-0300-00001F000000}"/>
    <hyperlink ref="C45" r:id="rId33" display="https://assets.publishing.service.gov.uk/government/uploads/system/uploads/attachment_data/file/729914/Working_Together_to_Safeguard_Children-2018.pdf" xr:uid="{00000000-0004-0000-0300-000020000000}"/>
    <hyperlink ref="C46" r:id="rId34" display="https://www.gov.uk/government/publications/keeping-children-safe-in-education--2" xr:uid="{00000000-0004-0000-0300-000021000000}"/>
    <hyperlink ref="C50" r:id="rId35" display="https://www.npcc.police.uk/documents/Children and Young people/When to call the police guidance for schools and colleges.pdf" xr:uid="{00000000-0004-0000-0300-000022000000}"/>
    <hyperlink ref="C51" r:id="rId36" display="https://www.gov.uk/government/publications/keeping-children-safe-in-education--2" xr:uid="{00000000-0004-0000-0300-000023000000}"/>
    <hyperlink ref="C52" r:id="rId37" display="https://www.gov.uk/government/publications/keeping-children-safe-in-education--2" xr:uid="{00000000-0004-0000-0300-000024000000}"/>
    <hyperlink ref="C54" r:id="rId38" display="https://www.iicsa.org.uk/document/letter-local-authority-ceos" xr:uid="{00000000-0004-0000-0300-000025000000}"/>
    <hyperlink ref="C55" r:id="rId39" display="https://www.gov.uk/government/publications/keeping-children-safe-in-education--2" xr:uid="{00000000-0004-0000-0300-000026000000}"/>
    <hyperlink ref="C56" r:id="rId40" display="https://www.gov.uk/government/publications/keeping-children-safe-in-education--2" xr:uid="{00000000-0004-0000-0300-000027000000}"/>
    <hyperlink ref="C57" r:id="rId41" display="https://www.gov.uk/government/publications/keeping-children-safe-in-education--2" xr:uid="{00000000-0004-0000-0300-000028000000}"/>
    <hyperlink ref="C59" r:id="rId42" display="https://www.gov.uk/government/publications/keeping-children-safe-in-education--2" xr:uid="{00000000-0004-0000-0300-000029000000}"/>
    <hyperlink ref="C61" r:id="rId43" display="https://www.gov.uk/government/publications/keeping-children-safe-in-education--2" xr:uid="{00000000-0004-0000-0300-00002A000000}"/>
    <hyperlink ref="C63" r:id="rId44" display="https://assets.publishing.service.gov.uk/government/uploads/system/uploads/attachment_data/file/892394/Keeping_children_safe_in_education_2020.pdf" xr:uid="{00000000-0004-0000-0300-00002B000000}"/>
    <hyperlink ref="C65" r:id="rId45" display="https://www.gov.uk/government/publications/keeping-children-safe-in-education--2" xr:uid="{00000000-0004-0000-0300-00002C000000}"/>
    <hyperlink ref="C67" r:id="rId46" display="https://www.gov.uk/government/publications/keeping-children-safe-in-education--2" xr:uid="{00000000-0004-0000-0300-00002D000000}"/>
    <hyperlink ref="C69" r:id="rId47" display="https://www.gov.uk/government/publications/keeping-children-safe-in-education--2" xr:uid="{00000000-0004-0000-0300-00002E000000}"/>
    <hyperlink ref="C73" r:id="rId48" display="mailto:help@nspcc.org.uk" xr:uid="{00000000-0004-0000-0300-00002F000000}"/>
    <hyperlink ref="C74" r:id="rId49" display="https://www.gov.uk/government/publications/keeping-children-safe-in-education--2" xr:uid="{00000000-0004-0000-0300-000030000000}"/>
    <hyperlink ref="C75" r:id="rId50" display="https://www.gov.uk/government/publications/keeping-children-safe-in-education--2" xr:uid="{00000000-0004-0000-0300-000031000000}"/>
    <hyperlink ref="C76" r:id="rId51" display="https://www.gov.uk/government/publications/keeping-children-safe-in-education--2" xr:uid="{00000000-0004-0000-0300-000032000000}"/>
    <hyperlink ref="C77" r:id="rId52" display="https://www.gov.uk/government/publications/keeping-children-safe-in-education--2" xr:uid="{00000000-0004-0000-0300-000033000000}"/>
    <hyperlink ref="C80" r:id="rId53" display="https://www.gov.uk/government/publications/keeping-children-safe-in-education--2" xr:uid="{00000000-0004-0000-0300-000034000000}"/>
    <hyperlink ref="C82" r:id="rId54" display="https://www.gov.uk/government/publications/keeping-children-safe-in-education--2" xr:uid="{00000000-0004-0000-0300-000035000000}"/>
    <hyperlink ref="C83" r:id="rId55" display="https://assets.publishing.service.gov.uk/government/uploads/system/uploads/attachment_data/file/892394/Keeping_children_safe_in_education_2020.pdf" xr:uid="{00000000-0004-0000-0300-000036000000}"/>
    <hyperlink ref="C84" r:id="rId56" display="https://www.gov.uk/government/publications/prevent-duty-guidance" xr:uid="{00000000-0004-0000-0300-000037000000}"/>
    <hyperlink ref="C85" r:id="rId57" display="https://www.gov.uk/government/publications/protecting-children-from-radicalisation-the-prevent-duty" xr:uid="{00000000-0004-0000-0300-000038000000}"/>
    <hyperlink ref="C86" r:id="rId58" display="https://www.safeguardingchildren.co.uk/professionals/practice-guidance/" xr:uid="{00000000-0004-0000-0300-000039000000}"/>
    <hyperlink ref="C87" r:id="rId59" display="https://www.safeguardingchildren.co.uk/wp-content/uploads/2020/06/Prevent-Extremism-and-Radicalisation-OMG-2020-05-12.pdf" xr:uid="{00000000-0004-0000-0300-00003A000000}"/>
    <hyperlink ref="C89" r:id="rId60" display="https://www.elearning.prevent.homeoffice.gov.uk/edu/screen1.html" xr:uid="{00000000-0004-0000-0300-00003B000000}"/>
    <hyperlink ref="C90" r:id="rId61" display="https://www.elearning.prevent.homeoffice.gov.uk/prevent_referrals/01-welcome.html" xr:uid="{00000000-0004-0000-0300-00003C000000}"/>
    <hyperlink ref="C91" r:id="rId62" display="https://www.elearning.prevent.homeoffice.gov.uk/channel_awareness/01-welcome.html" xr:uid="{00000000-0004-0000-0300-00003D000000}"/>
    <hyperlink ref="C93" r:id="rId63" display="http://cyps.northyorks.gov.uk/charges-and-lettings" xr:uid="{00000000-0004-0000-0300-00003E000000}"/>
    <hyperlink ref="C94" r:id="rId64" display="http://cyps.northyorks.gov.uk/sites/default/files/Safeguarding/Safeguarding Premises/Guidance_on_Risk_Management.pdf" xr:uid="{00000000-0004-0000-0300-00003F000000}"/>
    <hyperlink ref="C95" r:id="rId65" display="http://cyps.northyorks.gov.uk/school-emergency-response" xr:uid="{00000000-0004-0000-0300-000040000000}"/>
    <hyperlink ref="C98" r:id="rId66" display="mailto:emergency@northyorks.gov.uk" xr:uid="{00000000-0004-0000-0300-000041000000}"/>
    <hyperlink ref="C100" r:id="rId67" display="https://www.gov.uk/government/news/act-awareness-elearning" xr:uid="{00000000-0004-0000-0300-000042000000}"/>
    <hyperlink ref="C102" r:id="rId68" display="https://www.citizenaid.org/" xr:uid="{00000000-0004-0000-0300-000043000000}"/>
    <hyperlink ref="C103" r:id="rId69" display="http://www.safeguardingchildren.co.uk/professionals/safer-working-practice" xr:uid="{00000000-0004-0000-0300-000044000000}"/>
    <hyperlink ref="C104" r:id="rId70" display="https://cyps.northyorks.gov.uk/sites/default/files/Emergencies, health and safety/Guidance For Safer Working Practice  COVID addendum April 2020.pdf" xr:uid="{00000000-0004-0000-0300-000045000000}"/>
    <hyperlink ref="C106" r:id="rId71" display="https://www.gov.uk/government/publications/keeping-children-safe-in-education--2" xr:uid="{00000000-0004-0000-0300-000046000000}"/>
    <hyperlink ref="C107" r:id="rId72" display="https://www.gov.uk/government/publications/keeping-children-safe-in-education--2" xr:uid="{00000000-0004-0000-0300-000047000000}"/>
    <hyperlink ref="C108" r:id="rId73" display="https://www.gov.uk/government/publications/keeping-children-safe-in-education--2" xr:uid="{00000000-0004-0000-0300-000048000000}"/>
    <hyperlink ref="C109" r:id="rId74" display="https://www.gov.uk/government/publications/keeping-children-safe-in-education--2" xr:uid="{00000000-0004-0000-0300-000049000000}"/>
    <hyperlink ref="C112" r:id="rId75" display="https://www.safeguardingchildren.co.uk/professionals/nyscb-procedures/" xr:uid="{00000000-0004-0000-0300-00004A000000}"/>
    <hyperlink ref="C113" r:id="rId76" display="https://www.gov.uk/government/publications/school-inspection-handbook-eif" xr:uid="{00000000-0004-0000-0300-00004B000000}"/>
    <hyperlink ref="C117" r:id="rId77" display="https://www.foundationyears.org.uk/files/2017/03/EYFS_STATUTORY_FRAMEWORK_2017.pdf" xr:uid="{00000000-0004-0000-0300-00004C000000}"/>
    <hyperlink ref="C118" r:id="rId78" display="http://cyps.northyorks.gov.uk/" xr:uid="{00000000-0004-0000-0300-00004D000000}"/>
    <hyperlink ref="C119" r:id="rId79" display="https://www.gov.uk/government/publications/keeping-children-safe-in-education--2" xr:uid="{00000000-0004-0000-0300-00004E000000}"/>
    <hyperlink ref="C110" r:id="rId80" display="https://www.gov.uk/government/publications/keeping-children-safe-in-education--2" xr:uid="{00000000-0004-0000-0300-00004F000000}"/>
  </hyperlinks>
  <pageMargins left="0.7" right="0.7" top="0.75" bottom="0.75" header="0.3" footer="0.3"/>
  <pageSetup paperSize="9" orientation="portrait" r:id="rId8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H42"/>
  <sheetViews>
    <sheetView showGridLines="0" topLeftCell="A35" workbookViewId="0">
      <selection activeCell="E42" sqref="E42"/>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30" t="s">
        <v>258</v>
      </c>
      <c r="B1" s="130"/>
      <c r="C1" s="130"/>
      <c r="D1" s="130"/>
      <c r="E1" s="130"/>
      <c r="F1" s="130"/>
      <c r="G1" s="130"/>
      <c r="H1" s="130"/>
    </row>
    <row r="2" spans="1:8" x14ac:dyDescent="0.2">
      <c r="A2" s="12"/>
      <c r="B2" s="12" t="s">
        <v>0</v>
      </c>
      <c r="C2" s="12" t="s">
        <v>1</v>
      </c>
      <c r="D2" s="11" t="s">
        <v>35</v>
      </c>
      <c r="E2" s="12" t="s">
        <v>36</v>
      </c>
      <c r="F2" s="12" t="s">
        <v>37</v>
      </c>
      <c r="G2" s="49" t="s">
        <v>424</v>
      </c>
      <c r="H2" s="49" t="s">
        <v>425</v>
      </c>
    </row>
    <row r="3" spans="1:8" ht="56" x14ac:dyDescent="0.2">
      <c r="A3" s="149">
        <v>3.1</v>
      </c>
      <c r="B3" s="107" t="s">
        <v>210</v>
      </c>
      <c r="C3" s="57" t="s">
        <v>211</v>
      </c>
      <c r="D3" s="146">
        <v>5</v>
      </c>
      <c r="E3" s="109" t="s">
        <v>509</v>
      </c>
      <c r="F3" s="109"/>
      <c r="G3" s="109"/>
      <c r="H3" s="109"/>
    </row>
    <row r="4" spans="1:8" ht="28" x14ac:dyDescent="0.2">
      <c r="A4" s="149"/>
      <c r="B4" s="107"/>
      <c r="C4" s="46" t="s">
        <v>212</v>
      </c>
      <c r="D4" s="147"/>
      <c r="E4" s="111"/>
      <c r="F4" s="111"/>
      <c r="G4" s="111"/>
      <c r="H4" s="111"/>
    </row>
    <row r="5" spans="1:8" ht="28" x14ac:dyDescent="0.2">
      <c r="A5" s="149"/>
      <c r="B5" s="107"/>
      <c r="C5" s="46" t="s">
        <v>213</v>
      </c>
      <c r="D5" s="147"/>
      <c r="E5" s="111"/>
      <c r="F5" s="111"/>
      <c r="G5" s="111"/>
      <c r="H5" s="111"/>
    </row>
    <row r="6" spans="1:8" ht="28" x14ac:dyDescent="0.2">
      <c r="A6" s="149"/>
      <c r="B6" s="107"/>
      <c r="C6" s="46" t="s">
        <v>214</v>
      </c>
      <c r="D6" s="147"/>
      <c r="E6" s="111"/>
      <c r="F6" s="111"/>
      <c r="G6" s="111"/>
      <c r="H6" s="111"/>
    </row>
    <row r="7" spans="1:8" ht="28" x14ac:dyDescent="0.2">
      <c r="A7" s="149"/>
      <c r="B7" s="107"/>
      <c r="C7" s="46" t="s">
        <v>215</v>
      </c>
      <c r="D7" s="147"/>
      <c r="E7" s="111"/>
      <c r="F7" s="111"/>
      <c r="G7" s="111"/>
      <c r="H7" s="111"/>
    </row>
    <row r="8" spans="1:8" x14ac:dyDescent="0.2">
      <c r="A8" s="149"/>
      <c r="B8" s="107"/>
      <c r="C8" s="46" t="s">
        <v>216</v>
      </c>
      <c r="D8" s="147"/>
      <c r="E8" s="111"/>
      <c r="F8" s="111"/>
      <c r="G8" s="111"/>
      <c r="H8" s="111"/>
    </row>
    <row r="9" spans="1:8" ht="28" x14ac:dyDescent="0.2">
      <c r="A9" s="149"/>
      <c r="B9" s="107"/>
      <c r="C9" s="46" t="s">
        <v>217</v>
      </c>
      <c r="D9" s="147"/>
      <c r="E9" s="111"/>
      <c r="F9" s="111"/>
      <c r="G9" s="111"/>
      <c r="H9" s="111"/>
    </row>
    <row r="10" spans="1:8" x14ac:dyDescent="0.2">
      <c r="A10" s="149"/>
      <c r="B10" s="107"/>
      <c r="C10" s="58" t="s">
        <v>218</v>
      </c>
      <c r="D10" s="148"/>
      <c r="E10" s="110"/>
      <c r="F10" s="110"/>
      <c r="G10" s="110"/>
      <c r="H10" s="110"/>
    </row>
    <row r="11" spans="1:8" x14ac:dyDescent="0.2">
      <c r="A11" s="149">
        <v>3.2</v>
      </c>
      <c r="B11" s="107" t="s">
        <v>219</v>
      </c>
      <c r="C11" s="46" t="s">
        <v>220</v>
      </c>
      <c r="D11" s="146">
        <v>5</v>
      </c>
      <c r="E11" s="109" t="s">
        <v>510</v>
      </c>
      <c r="F11" s="109"/>
      <c r="G11" s="109"/>
      <c r="H11" s="109"/>
    </row>
    <row r="12" spans="1:8" ht="54.75" customHeight="1" x14ac:dyDescent="0.2">
      <c r="A12" s="149"/>
      <c r="B12" s="107"/>
      <c r="C12" s="58" t="s">
        <v>216</v>
      </c>
      <c r="D12" s="148"/>
      <c r="E12" s="110"/>
      <c r="F12" s="110"/>
      <c r="G12" s="110"/>
      <c r="H12" s="110"/>
    </row>
    <row r="13" spans="1:8" ht="28" x14ac:dyDescent="0.2">
      <c r="A13" s="149">
        <v>3.3</v>
      </c>
      <c r="B13" s="107" t="s">
        <v>221</v>
      </c>
      <c r="C13" s="46" t="s">
        <v>222</v>
      </c>
      <c r="D13" s="146">
        <v>5</v>
      </c>
      <c r="E13" s="109" t="s">
        <v>511</v>
      </c>
      <c r="F13" s="109"/>
      <c r="G13" s="109"/>
      <c r="H13" s="109"/>
    </row>
    <row r="14" spans="1:8" ht="24.75" customHeight="1" x14ac:dyDescent="0.2">
      <c r="A14" s="149"/>
      <c r="B14" s="107"/>
      <c r="C14" s="58" t="s">
        <v>223</v>
      </c>
      <c r="D14" s="148"/>
      <c r="E14" s="110"/>
      <c r="F14" s="110"/>
      <c r="G14" s="110"/>
      <c r="H14" s="110"/>
    </row>
    <row r="15" spans="1:8" ht="57.75" customHeight="1" x14ac:dyDescent="0.2">
      <c r="A15" s="63">
        <v>3.4</v>
      </c>
      <c r="B15" s="16" t="s">
        <v>224</v>
      </c>
      <c r="C15" s="46" t="s">
        <v>225</v>
      </c>
      <c r="D15" s="36">
        <v>5</v>
      </c>
      <c r="E15" s="96" t="s">
        <v>512</v>
      </c>
      <c r="F15" s="96"/>
      <c r="G15" s="96"/>
      <c r="H15" s="96"/>
    </row>
    <row r="16" spans="1:8" x14ac:dyDescent="0.2">
      <c r="A16" s="149">
        <v>3.5</v>
      </c>
      <c r="B16" s="107" t="s">
        <v>226</v>
      </c>
      <c r="C16" s="42" t="s">
        <v>227</v>
      </c>
      <c r="D16" s="146">
        <v>5</v>
      </c>
      <c r="E16" s="109" t="s">
        <v>513</v>
      </c>
      <c r="F16" s="109"/>
      <c r="G16" s="109"/>
      <c r="H16" s="109"/>
    </row>
    <row r="17" spans="1:8" x14ac:dyDescent="0.2">
      <c r="A17" s="149"/>
      <c r="B17" s="107"/>
      <c r="C17" s="46" t="s">
        <v>228</v>
      </c>
      <c r="D17" s="147"/>
      <c r="E17" s="111"/>
      <c r="F17" s="111"/>
      <c r="G17" s="111"/>
      <c r="H17" s="111"/>
    </row>
    <row r="18" spans="1:8" x14ac:dyDescent="0.2">
      <c r="A18" s="149"/>
      <c r="B18" s="107"/>
      <c r="C18" s="46" t="s">
        <v>223</v>
      </c>
      <c r="D18" s="147"/>
      <c r="E18" s="111"/>
      <c r="F18" s="111"/>
      <c r="G18" s="111"/>
      <c r="H18" s="111"/>
    </row>
    <row r="19" spans="1:8" ht="37.5" customHeight="1" x14ac:dyDescent="0.2">
      <c r="A19" s="149"/>
      <c r="B19" s="107"/>
      <c r="C19" s="45"/>
      <c r="D19" s="148"/>
      <c r="E19" s="110"/>
      <c r="F19" s="110"/>
      <c r="G19" s="110"/>
      <c r="H19" s="110"/>
    </row>
    <row r="20" spans="1:8" x14ac:dyDescent="0.2">
      <c r="A20" s="149">
        <v>3.6</v>
      </c>
      <c r="B20" s="107" t="s">
        <v>229</v>
      </c>
      <c r="C20" s="54" t="s">
        <v>227</v>
      </c>
      <c r="D20" s="146">
        <v>5</v>
      </c>
      <c r="E20" s="109" t="s">
        <v>514</v>
      </c>
      <c r="F20" s="109"/>
      <c r="G20" s="109"/>
      <c r="H20" s="109"/>
    </row>
    <row r="21" spans="1:8" ht="28" x14ac:dyDescent="0.2">
      <c r="A21" s="149"/>
      <c r="B21" s="107"/>
      <c r="C21" s="44" t="s">
        <v>230</v>
      </c>
      <c r="D21" s="148"/>
      <c r="E21" s="110"/>
      <c r="F21" s="111"/>
      <c r="G21" s="110"/>
      <c r="H21" s="110"/>
    </row>
    <row r="22" spans="1:8" ht="56" x14ac:dyDescent="0.2">
      <c r="A22" s="149">
        <v>3.7</v>
      </c>
      <c r="B22" s="117" t="s">
        <v>231</v>
      </c>
      <c r="C22" s="61" t="s">
        <v>232</v>
      </c>
      <c r="D22" s="146">
        <v>5</v>
      </c>
      <c r="E22" s="150" t="s">
        <v>515</v>
      </c>
      <c r="F22" s="109"/>
      <c r="G22" s="109"/>
      <c r="H22" s="109"/>
    </row>
    <row r="23" spans="1:8" x14ac:dyDescent="0.2">
      <c r="A23" s="149"/>
      <c r="B23" s="117"/>
      <c r="C23" s="44" t="s">
        <v>233</v>
      </c>
      <c r="D23" s="148"/>
      <c r="E23" s="151"/>
      <c r="F23" s="110"/>
      <c r="G23" s="110"/>
      <c r="H23" s="110"/>
    </row>
    <row r="24" spans="1:8" ht="98" x14ac:dyDescent="0.2">
      <c r="A24" s="28">
        <v>3.8</v>
      </c>
      <c r="B24" s="17" t="s">
        <v>234</v>
      </c>
      <c r="C24" s="46" t="s">
        <v>236</v>
      </c>
      <c r="D24" s="36">
        <v>5</v>
      </c>
      <c r="E24" s="96" t="s">
        <v>516</v>
      </c>
      <c r="F24" s="98"/>
      <c r="G24" s="96"/>
      <c r="H24" s="96"/>
    </row>
    <row r="25" spans="1:8" ht="28" x14ac:dyDescent="0.2">
      <c r="A25" s="161">
        <v>3.9</v>
      </c>
      <c r="B25" s="158" t="s">
        <v>235</v>
      </c>
      <c r="C25" s="42" t="s">
        <v>237</v>
      </c>
      <c r="D25" s="152">
        <v>5</v>
      </c>
      <c r="E25" s="109" t="s">
        <v>517</v>
      </c>
      <c r="F25" s="109"/>
      <c r="G25" s="109"/>
      <c r="H25" s="109"/>
    </row>
    <row r="26" spans="1:8" ht="28" x14ac:dyDescent="0.2">
      <c r="A26" s="162"/>
      <c r="B26" s="159"/>
      <c r="C26" s="46" t="s">
        <v>238</v>
      </c>
      <c r="D26" s="152"/>
      <c r="E26" s="111"/>
      <c r="F26" s="111"/>
      <c r="G26" s="111"/>
      <c r="H26" s="111"/>
    </row>
    <row r="27" spans="1:8" ht="15" customHeight="1" x14ac:dyDescent="0.2">
      <c r="A27" s="163"/>
      <c r="B27" s="160"/>
      <c r="C27" s="46" t="s">
        <v>239</v>
      </c>
      <c r="D27" s="152"/>
      <c r="E27" s="110"/>
      <c r="F27" s="110"/>
      <c r="G27" s="110"/>
      <c r="H27" s="110"/>
    </row>
    <row r="28" spans="1:8" x14ac:dyDescent="0.2">
      <c r="A28" s="157">
        <v>3.1</v>
      </c>
      <c r="B28" s="117" t="s">
        <v>240</v>
      </c>
      <c r="C28" s="42" t="s">
        <v>241</v>
      </c>
      <c r="D28" s="146">
        <v>5</v>
      </c>
      <c r="E28" s="109" t="s">
        <v>518</v>
      </c>
      <c r="F28" s="109"/>
      <c r="G28" s="109"/>
      <c r="H28" s="109"/>
    </row>
    <row r="29" spans="1:8" x14ac:dyDescent="0.2">
      <c r="A29" s="157"/>
      <c r="B29" s="117"/>
      <c r="C29" s="46" t="s">
        <v>218</v>
      </c>
      <c r="D29" s="147"/>
      <c r="E29" s="111"/>
      <c r="F29" s="111"/>
      <c r="G29" s="111"/>
      <c r="H29" s="111"/>
    </row>
    <row r="30" spans="1:8" ht="28" x14ac:dyDescent="0.2">
      <c r="A30" s="157"/>
      <c r="B30" s="117"/>
      <c r="C30" s="58" t="s">
        <v>242</v>
      </c>
      <c r="D30" s="148"/>
      <c r="E30" s="110"/>
      <c r="F30" s="110"/>
      <c r="G30" s="110"/>
      <c r="H30" s="110"/>
    </row>
    <row r="31" spans="1:8" ht="22.5" customHeight="1" x14ac:dyDescent="0.2">
      <c r="A31" s="157">
        <v>3.11</v>
      </c>
      <c r="B31" s="116" t="s">
        <v>243</v>
      </c>
      <c r="C31" s="156" t="s">
        <v>244</v>
      </c>
      <c r="D31" s="112">
        <v>5</v>
      </c>
      <c r="E31" s="109" t="s">
        <v>519</v>
      </c>
      <c r="F31" s="109"/>
      <c r="G31" s="109"/>
      <c r="H31" s="109"/>
    </row>
    <row r="32" spans="1:8" ht="26.25" customHeight="1" x14ac:dyDescent="0.2">
      <c r="A32" s="157"/>
      <c r="B32" s="116"/>
      <c r="C32" s="154"/>
      <c r="D32" s="113"/>
      <c r="E32" s="110"/>
      <c r="F32" s="110"/>
      <c r="G32" s="110"/>
      <c r="H32" s="110"/>
    </row>
    <row r="33" spans="1:8" ht="29.25" customHeight="1" x14ac:dyDescent="0.2">
      <c r="A33" s="149">
        <v>3.12</v>
      </c>
      <c r="B33" s="116" t="s">
        <v>245</v>
      </c>
      <c r="C33" s="154" t="s">
        <v>246</v>
      </c>
      <c r="D33" s="112">
        <v>5</v>
      </c>
      <c r="E33" s="109" t="s">
        <v>520</v>
      </c>
      <c r="F33" s="109"/>
      <c r="G33" s="109"/>
      <c r="H33" s="109"/>
    </row>
    <row r="34" spans="1:8" x14ac:dyDescent="0.2">
      <c r="A34" s="149"/>
      <c r="B34" s="116"/>
      <c r="C34" s="155"/>
      <c r="D34" s="113"/>
      <c r="E34" s="110"/>
      <c r="F34" s="110"/>
      <c r="G34" s="110"/>
      <c r="H34" s="110"/>
    </row>
    <row r="35" spans="1:8" ht="56" x14ac:dyDescent="0.2">
      <c r="A35" s="149">
        <v>3.13</v>
      </c>
      <c r="B35" s="117" t="s">
        <v>247</v>
      </c>
      <c r="C35" s="42" t="s">
        <v>248</v>
      </c>
      <c r="D35" s="146">
        <v>5</v>
      </c>
      <c r="E35" s="109" t="s">
        <v>521</v>
      </c>
      <c r="F35" s="109"/>
      <c r="G35" s="109"/>
      <c r="H35" s="109"/>
    </row>
    <row r="36" spans="1:8" x14ac:dyDescent="0.2">
      <c r="A36" s="149"/>
      <c r="B36" s="117"/>
      <c r="C36" s="46" t="s">
        <v>249</v>
      </c>
      <c r="D36" s="147"/>
      <c r="E36" s="111"/>
      <c r="F36" s="111"/>
      <c r="G36" s="111"/>
      <c r="H36" s="111"/>
    </row>
    <row r="37" spans="1:8" x14ac:dyDescent="0.2">
      <c r="A37" s="149"/>
      <c r="B37" s="117"/>
      <c r="C37" s="46" t="s">
        <v>250</v>
      </c>
      <c r="D37" s="148"/>
      <c r="E37" s="110"/>
      <c r="F37" s="110"/>
      <c r="G37" s="110"/>
      <c r="H37" s="110"/>
    </row>
    <row r="38" spans="1:8" ht="28" x14ac:dyDescent="0.2">
      <c r="A38" s="149">
        <v>3.14</v>
      </c>
      <c r="B38" s="117" t="s">
        <v>251</v>
      </c>
      <c r="C38" s="42" t="s">
        <v>252</v>
      </c>
      <c r="D38" s="146">
        <v>5</v>
      </c>
      <c r="E38" s="109" t="s">
        <v>522</v>
      </c>
      <c r="F38" s="109"/>
      <c r="G38" s="109"/>
      <c r="H38" s="109"/>
    </row>
    <row r="39" spans="1:8" ht="28" x14ac:dyDescent="0.2">
      <c r="A39" s="149"/>
      <c r="B39" s="117"/>
      <c r="C39" s="58" t="s">
        <v>253</v>
      </c>
      <c r="D39" s="148"/>
      <c r="E39" s="110"/>
      <c r="F39" s="110"/>
      <c r="G39" s="110"/>
      <c r="H39" s="110"/>
    </row>
    <row r="40" spans="1:8" ht="48" customHeight="1" x14ac:dyDescent="0.2">
      <c r="A40" s="149">
        <v>3.15</v>
      </c>
      <c r="B40" s="116" t="s">
        <v>254</v>
      </c>
      <c r="C40" s="124" t="s">
        <v>255</v>
      </c>
      <c r="D40" s="112">
        <v>5</v>
      </c>
      <c r="E40" s="109" t="s">
        <v>523</v>
      </c>
      <c r="F40" s="109"/>
      <c r="G40" s="109"/>
      <c r="H40" s="109"/>
    </row>
    <row r="41" spans="1:8" ht="30" customHeight="1" x14ac:dyDescent="0.2">
      <c r="A41" s="149"/>
      <c r="B41" s="116"/>
      <c r="C41" s="153"/>
      <c r="D41" s="113"/>
      <c r="E41" s="110"/>
      <c r="F41" s="110"/>
      <c r="G41" s="110"/>
      <c r="H41" s="110"/>
    </row>
    <row r="42" spans="1:8" ht="64.5" customHeight="1" x14ac:dyDescent="0.2">
      <c r="A42" s="63">
        <v>3.16</v>
      </c>
      <c r="B42" s="17" t="s">
        <v>256</v>
      </c>
      <c r="C42" s="53" t="s">
        <v>257</v>
      </c>
      <c r="D42" s="36">
        <v>5</v>
      </c>
      <c r="E42" s="96" t="s">
        <v>524</v>
      </c>
      <c r="F42" s="96"/>
      <c r="G42" s="96"/>
      <c r="H42" s="96"/>
    </row>
  </sheetData>
  <sheetProtection sheet="1" objects="1" scenarios="1" formatCells="0" formatColumns="0" formatRows="0" insertRows="0" insertHyperlinks="0" sort="0" autoFilter="0"/>
  <mergeCells count="95">
    <mergeCell ref="G38:G39"/>
    <mergeCell ref="H38:H39"/>
    <mergeCell ref="G40:G41"/>
    <mergeCell ref="H40:H41"/>
    <mergeCell ref="G31:G32"/>
    <mergeCell ref="H31:H32"/>
    <mergeCell ref="G33:G34"/>
    <mergeCell ref="H33:H34"/>
    <mergeCell ref="G35:G37"/>
    <mergeCell ref="H35:H37"/>
    <mergeCell ref="G22:G23"/>
    <mergeCell ref="H22:H23"/>
    <mergeCell ref="G25:G27"/>
    <mergeCell ref="H25:H27"/>
    <mergeCell ref="G28:G30"/>
    <mergeCell ref="H28:H30"/>
    <mergeCell ref="G13:G14"/>
    <mergeCell ref="H13:H14"/>
    <mergeCell ref="G16:G19"/>
    <mergeCell ref="H16:H19"/>
    <mergeCell ref="G20:G21"/>
    <mergeCell ref="H20:H21"/>
    <mergeCell ref="A1:H1"/>
    <mergeCell ref="G3:G10"/>
    <mergeCell ref="H3:H10"/>
    <mergeCell ref="G11:G12"/>
    <mergeCell ref="D3:D10"/>
    <mergeCell ref="E3:E10"/>
    <mergeCell ref="A3:A10"/>
    <mergeCell ref="B3:B10"/>
    <mergeCell ref="A11:A12"/>
    <mergeCell ref="B11:B12"/>
    <mergeCell ref="H11:H12"/>
    <mergeCell ref="F3:F10"/>
    <mergeCell ref="E11:E12"/>
    <mergeCell ref="F11:F12"/>
    <mergeCell ref="D11:D12"/>
    <mergeCell ref="A22:A23"/>
    <mergeCell ref="B22:B23"/>
    <mergeCell ref="D16:D19"/>
    <mergeCell ref="D13:D14"/>
    <mergeCell ref="A28:A30"/>
    <mergeCell ref="A13:A14"/>
    <mergeCell ref="B13:B14"/>
    <mergeCell ref="E13:E14"/>
    <mergeCell ref="F13:F14"/>
    <mergeCell ref="A16:A19"/>
    <mergeCell ref="B16:B19"/>
    <mergeCell ref="A20:A21"/>
    <mergeCell ref="B20:B21"/>
    <mergeCell ref="B35:B37"/>
    <mergeCell ref="A31:A32"/>
    <mergeCell ref="B25:B27"/>
    <mergeCell ref="B28:B30"/>
    <mergeCell ref="A25:A27"/>
    <mergeCell ref="D20:D21"/>
    <mergeCell ref="D33:D34"/>
    <mergeCell ref="D31:D32"/>
    <mergeCell ref="D28:D30"/>
    <mergeCell ref="A40:A41"/>
    <mergeCell ref="B40:B41"/>
    <mergeCell ref="C40:C41"/>
    <mergeCell ref="D40:D41"/>
    <mergeCell ref="D38:D39"/>
    <mergeCell ref="A38:A39"/>
    <mergeCell ref="B38:B39"/>
    <mergeCell ref="B33:B34"/>
    <mergeCell ref="C33:C34"/>
    <mergeCell ref="A35:A37"/>
    <mergeCell ref="B31:B32"/>
    <mergeCell ref="C31:C32"/>
    <mergeCell ref="D35:D37"/>
    <mergeCell ref="A33:A34"/>
    <mergeCell ref="E31:E32"/>
    <mergeCell ref="F31:F32"/>
    <mergeCell ref="E16:E19"/>
    <mergeCell ref="F16:F19"/>
    <mergeCell ref="E20:E21"/>
    <mergeCell ref="F20:F21"/>
    <mergeCell ref="E22:E23"/>
    <mergeCell ref="F22:F23"/>
    <mergeCell ref="E25:E27"/>
    <mergeCell ref="F25:F27"/>
    <mergeCell ref="E28:E30"/>
    <mergeCell ref="F28:F30"/>
    <mergeCell ref="D22:D23"/>
    <mergeCell ref="D25:D27"/>
    <mergeCell ref="E40:E41"/>
    <mergeCell ref="F40:F41"/>
    <mergeCell ref="E33:E34"/>
    <mergeCell ref="F33:F34"/>
    <mergeCell ref="E35:E37"/>
    <mergeCell ref="F35:F37"/>
    <mergeCell ref="E38:E39"/>
    <mergeCell ref="F38:F39"/>
  </mergeCells>
  <dataValidations count="1">
    <dataValidation type="list" allowBlank="1" showInputMessage="1" showErrorMessage="1" sqref="D3:D25 D28:D42" xr:uid="{00000000-0002-0000-0400-000000000000}">
      <formula1>"1,2,3,4,5"</formula1>
    </dataValidation>
  </dataValidations>
  <hyperlinks>
    <hyperlink ref="C4" r:id="rId1" display="https://assets.publishing.service.gov.uk/government/uploads/system/uploads/attachment_data/file/398815/SEND_Code_of_Practice_January_2015.pdf" xr:uid="{00000000-0004-0000-0400-000000000000}"/>
    <hyperlink ref="C5" r:id="rId2" display="https://assets.publishing.service.gov.uk/government/uploads/system/uploads/attachment_data/file/315587/Equality_Act_Advice_Final.pdf" xr:uid="{00000000-0004-0000-0400-000001000000}"/>
    <hyperlink ref="C6" r:id="rId3" display="http://www.equalityhumanrights.com/sites/default/files/psed_guide_for_schools_in_england.pdf" xr:uid="{00000000-0004-0000-0400-000002000000}"/>
    <hyperlink ref="C7" r:id="rId4" display="https://assets.publishing.service.gov.uk/government/uploads/system/uploads/attachment_data/file/488034/Behaviour_and_Discipline_in_Schools_-_A_guide_for_headteachers_and_School_Staff.pdf" xr:uid="{00000000-0004-0000-0400-000003000000}"/>
    <hyperlink ref="C8" r:id="rId5" display="http://cyps.northyorks.gov.uk/sites/default/files/SEND/Specific Learning Difficulties/SEND Mainstream Guidance 1718.pdf" xr:uid="{00000000-0004-0000-0400-000004000000}"/>
    <hyperlink ref="C9" r:id="rId6" display="https://assets.publishing.service.gov.uk/government/uploads/system/uploads/attachment_data/file/444051/Use_of_reasonable_force_advice_Reviewed_July_2015.pdf" xr:uid="{00000000-0004-0000-0400-000005000000}"/>
    <hyperlink ref="C10" r:id="rId7" display="https://assets.publishing.service.gov.uk/government/uploads/system/uploads/attachment_data/file/892394/Keeping_children_safe_in_education_2020.pdf" xr:uid="{00000000-0004-0000-0400-000006000000}"/>
    <hyperlink ref="C11" r:id="rId8" display="https://assets.publishing.service.gov.uk/government/uploads/system/uploads/attachment_data/file/398815/SEND_Code_of_Practice_January_2015.pdf" xr:uid="{00000000-0004-0000-0400-000007000000}"/>
    <hyperlink ref="C12" r:id="rId9" display="http://cyps.northyorks.gov.uk/sites/default/files/SEND/Specific Learning Difficulties/SEND Mainstream Guidance 1718.pdf" xr:uid="{00000000-0004-0000-0400-000008000000}"/>
    <hyperlink ref="C13" r:id="rId10" display="https://assets.publishing.service.gov.uk/government/uploads/system/uploads/attachment_data/file/444051/Use_of_reasonable_force_advice_Reviewed_July_2015.pdf" xr:uid="{00000000-0004-0000-0400-000009000000}"/>
    <hyperlink ref="C14" r:id="rId11" display="http://cyps.northyorks.gov.uk/sites/default/files/SEND/Specific Learning Difficulties/SEND Mainstream Guidance 1718.pdf" xr:uid="{00000000-0004-0000-0400-00000A000000}"/>
    <hyperlink ref="C15" r:id="rId12" display="https://www.safeguardingchildren.co.uk/wp-content/uploads/2019/11/75036-Ladder-of-Intervention-final.pdf" xr:uid="{00000000-0004-0000-0400-00000B000000}"/>
    <hyperlink ref="C16" r:id="rId13" display="https://www.gov.uk/government/publications/preventing-and-tackling-bullying" xr:uid="{00000000-0004-0000-0400-00000C000000}"/>
    <hyperlink ref="C17" r:id="rId14" display="https://assets.publishing.service.gov.uk/government/uploads/system/uploads/attachment_data/file/398815/SEND_Code_of_Practice_January_2015.pdf" xr:uid="{00000000-0004-0000-0400-00000D000000}"/>
    <hyperlink ref="C18" r:id="rId15" display="http://cyps.northyorks.gov.uk/sites/default/files/SEND/Specific Learning Difficulties/SEND Mainstream Guidance 1718.pdf" xr:uid="{00000000-0004-0000-0400-00000E000000}"/>
    <hyperlink ref="C20" r:id="rId16" display="https://www.gov.uk/government/publications/preventing-and-tackling-bullying" xr:uid="{00000000-0004-0000-0400-00000F000000}"/>
    <hyperlink ref="C21" r:id="rId17" display="http://cyps.northyorks.gov.uk/equalities-and-diversity" xr:uid="{00000000-0004-0000-0400-000010000000}"/>
    <hyperlink ref="C23" r:id="rId18" display="https://www.safeguardingchildren.co.uk/wp-content/uploads/2019/11/75036-Ladder-of-Intervention-final.pdf" xr:uid="{00000000-0004-0000-0400-000011000000}"/>
    <hyperlink ref="C24" r:id="rId19" display="https://consult.northyorks.gov.uk/snapwebhost/s.asp?k=146952740744" xr:uid="{00000000-0004-0000-0400-000012000000}"/>
    <hyperlink ref="C25" r:id="rId20" display="http://cyps.northyorks.gov.uk/equalities-and-diversity" xr:uid="{00000000-0004-0000-0400-000013000000}"/>
    <hyperlink ref="C26" r:id="rId21" display="https://www.equalityhumanrights.com/en/publication-download/public-sector-equality-duty-guidance-schools-england" xr:uid="{00000000-0004-0000-0400-000014000000}"/>
    <hyperlink ref="C27" r:id="rId22" display="https://www.gov.uk/report-hate-crime" xr:uid="{00000000-0004-0000-0400-000015000000}"/>
    <hyperlink ref="C28" r:id="rId23" display="https://assets.publishing.service.gov.uk/government/uploads/system/uploads/attachment_data/file/739764/Guidance_on_school_attendance_Sept_2018.pdf" xr:uid="{00000000-0004-0000-0400-000016000000}"/>
    <hyperlink ref="C29" r:id="rId24" display="https://assets.publishing.service.gov.uk/government/uploads/system/uploads/attachment_data/file/892394/Keeping_children_safe_in_education_2020.pdf" xr:uid="{00000000-0004-0000-0400-000017000000}"/>
    <hyperlink ref="C30" r:id="rId25" display="https://assets.publishing.service.gov.uk/government/uploads/system/uploads/attachment_data/file/550416/Children_Missing_Education_-_statutory_guidance.pdf" xr:uid="{00000000-0004-0000-0400-000018000000}"/>
    <hyperlink ref="C31" r:id="rId26" display="https://assets.publishing.service.gov.uk/government/uploads/system/uploads/attachment_data/file/550416/Children_Missing_Education_-_statutory_guidance.pdf" xr:uid="{00000000-0004-0000-0400-000019000000}"/>
    <hyperlink ref="C33" r:id="rId27" display="https://assets.publishing.service.gov.uk/government/uploads/system/uploads/attachment_data/file/550416/Children_Missing_Education_-_statutory_guidance.pdf" xr:uid="{00000000-0004-0000-0400-00001A000000}"/>
    <hyperlink ref="C35" r:id="rId28" display="https://assets.publishing.service.gov.uk/government/uploads/system/uploads/attachment_data/file/641418/20170831_Exclusion_Stat_guidance_Web_version.pdf" xr:uid="{00000000-0004-0000-0400-00001B000000}"/>
    <hyperlink ref="C36" r:id="rId29" display="https://www.gov.uk/government/publications/alternative-provision" xr:uid="{00000000-0004-0000-0400-00001C000000}"/>
    <hyperlink ref="C37" r:id="rId30" display="https://assets.publishing.service.gov.uk/government/uploads/system/uploads/attachment_data/file/739764/Guidance_on_school_attendance_Sept_2018.pdf" xr:uid="{00000000-0004-0000-0400-00001D000000}"/>
    <hyperlink ref="C38" r:id="rId31" display="https://assets.publishing.service.gov.uk/government/uploads/system/uploads/attachment_data/file/307867/Statutory_Guidance_-_Missing_from_care__3_.pdf" xr:uid="{00000000-0004-0000-0400-00001E000000}"/>
    <hyperlink ref="C39" r:id="rId32" display="https://assets.publishing.service.gov.uk/government/uploads/system/uploads/attachment_data/file/550416/Children_Missing_Education_-_statutory_guidance.pdf" xr:uid="{00000000-0004-0000-0400-00001F000000}"/>
    <hyperlink ref="C40" r:id="rId33" display="https://assets.publishing.service.gov.uk/government/uploads/system/uploads/attachment_data/file/641418/20170831_Exclusion_Stat_guidance_Web_version.pdf" xr:uid="{00000000-0004-0000-0400-000020000000}"/>
    <hyperlink ref="C42" r:id="rId34" display="https://assets.publishing.service.gov.uk/government/uploads/system/uploads/attachment_data/file/664855/Transforming_children_and_young_people_s_mental_health_provision.pdf" xr:uid="{00000000-0004-0000-0400-000021000000}"/>
  </hyperlinks>
  <pageMargins left="0.7" right="0.7" top="0.75" bottom="0.75" header="0.3" footer="0.3"/>
  <pageSetup paperSize="9" orientation="portrait"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15"/>
  <sheetViews>
    <sheetView showGridLines="0" topLeftCell="A21" workbookViewId="0">
      <selection activeCell="E15" sqref="E15"/>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30" t="s">
        <v>275</v>
      </c>
      <c r="B1" s="130"/>
      <c r="C1" s="130"/>
      <c r="D1" s="130"/>
      <c r="E1" s="130"/>
      <c r="F1" s="130"/>
      <c r="G1" s="130"/>
      <c r="H1" s="130"/>
    </row>
    <row r="2" spans="1:8" x14ac:dyDescent="0.2">
      <c r="A2" s="12"/>
      <c r="B2" s="12" t="s">
        <v>0</v>
      </c>
      <c r="C2" s="64" t="s">
        <v>1</v>
      </c>
      <c r="D2" s="11" t="s">
        <v>35</v>
      </c>
      <c r="E2" s="12" t="s">
        <v>36</v>
      </c>
      <c r="F2" s="12" t="s">
        <v>37</v>
      </c>
      <c r="G2" s="49" t="s">
        <v>424</v>
      </c>
      <c r="H2" s="49" t="s">
        <v>425</v>
      </c>
    </row>
    <row r="3" spans="1:8" s="14" customFormat="1" ht="14" x14ac:dyDescent="0.15">
      <c r="A3" s="149">
        <v>4.0999999999999996</v>
      </c>
      <c r="B3" s="107" t="s">
        <v>259</v>
      </c>
      <c r="C3" s="55" t="s">
        <v>260</v>
      </c>
      <c r="D3" s="119">
        <v>5</v>
      </c>
      <c r="E3" s="115" t="s">
        <v>525</v>
      </c>
      <c r="F3" s="115"/>
      <c r="G3" s="109"/>
      <c r="H3" s="109"/>
    </row>
    <row r="4" spans="1:8" s="14" customFormat="1" ht="14" x14ac:dyDescent="0.15">
      <c r="A4" s="149"/>
      <c r="B4" s="107"/>
      <c r="C4" s="61" t="s">
        <v>261</v>
      </c>
      <c r="D4" s="119"/>
      <c r="E4" s="115"/>
      <c r="F4" s="115"/>
      <c r="G4" s="111"/>
      <c r="H4" s="111"/>
    </row>
    <row r="5" spans="1:8" s="14" customFormat="1" ht="182" x14ac:dyDescent="0.15">
      <c r="A5" s="149"/>
      <c r="B5" s="107"/>
      <c r="C5" s="56" t="s">
        <v>262</v>
      </c>
      <c r="D5" s="119"/>
      <c r="E5" s="115"/>
      <c r="F5" s="115"/>
      <c r="G5" s="111"/>
      <c r="H5" s="111"/>
    </row>
    <row r="6" spans="1:8" s="14" customFormat="1" ht="42" x14ac:dyDescent="0.15">
      <c r="A6" s="149"/>
      <c r="B6" s="107"/>
      <c r="C6" s="56" t="s">
        <v>263</v>
      </c>
      <c r="D6" s="119"/>
      <c r="E6" s="115"/>
      <c r="F6" s="115"/>
      <c r="G6" s="111"/>
      <c r="H6" s="111"/>
    </row>
    <row r="7" spans="1:8" s="14" customFormat="1" ht="28" x14ac:dyDescent="0.15">
      <c r="A7" s="149"/>
      <c r="B7" s="107"/>
      <c r="C7" s="56" t="s">
        <v>264</v>
      </c>
      <c r="D7" s="119"/>
      <c r="E7" s="115"/>
      <c r="F7" s="115"/>
      <c r="G7" s="111"/>
      <c r="H7" s="111"/>
    </row>
    <row r="8" spans="1:8" s="14" customFormat="1" ht="28" x14ac:dyDescent="0.15">
      <c r="A8" s="149"/>
      <c r="B8" s="107"/>
      <c r="C8" s="46" t="s">
        <v>265</v>
      </c>
      <c r="D8" s="119"/>
      <c r="E8" s="115"/>
      <c r="F8" s="115"/>
      <c r="G8" s="111"/>
      <c r="H8" s="111"/>
    </row>
    <row r="9" spans="1:8" s="14" customFormat="1" ht="14" x14ac:dyDescent="0.15">
      <c r="A9" s="149"/>
      <c r="B9" s="107"/>
      <c r="C9" s="46" t="s">
        <v>266</v>
      </c>
      <c r="D9" s="119"/>
      <c r="E9" s="115"/>
      <c r="F9" s="115"/>
      <c r="G9" s="111"/>
      <c r="H9" s="111"/>
    </row>
    <row r="10" spans="1:8" s="14" customFormat="1" ht="14" x14ac:dyDescent="0.15">
      <c r="A10" s="149"/>
      <c r="B10" s="107"/>
      <c r="C10" s="46" t="s">
        <v>267</v>
      </c>
      <c r="D10" s="119"/>
      <c r="E10" s="115"/>
      <c r="F10" s="115"/>
      <c r="G10" s="111"/>
      <c r="H10" s="111"/>
    </row>
    <row r="11" spans="1:8" s="14" customFormat="1" ht="14" x14ac:dyDescent="0.15">
      <c r="A11" s="149"/>
      <c r="B11" s="107"/>
      <c r="C11" s="46" t="s">
        <v>268</v>
      </c>
      <c r="D11" s="119"/>
      <c r="E11" s="115"/>
      <c r="F11" s="115"/>
      <c r="G11" s="110"/>
      <c r="H11" s="110"/>
    </row>
    <row r="12" spans="1:8" s="14" customFormat="1" ht="42" x14ac:dyDescent="0.15">
      <c r="A12" s="149">
        <v>4.2</v>
      </c>
      <c r="B12" s="107" t="s">
        <v>269</v>
      </c>
      <c r="C12" s="57" t="s">
        <v>270</v>
      </c>
      <c r="D12" s="119">
        <v>5</v>
      </c>
      <c r="E12" s="115" t="s">
        <v>526</v>
      </c>
      <c r="F12" s="115" t="s">
        <v>43</v>
      </c>
      <c r="G12" s="109"/>
      <c r="H12" s="109"/>
    </row>
    <row r="13" spans="1:8" s="14" customFormat="1" ht="196" x14ac:dyDescent="0.15">
      <c r="A13" s="149"/>
      <c r="B13" s="107"/>
      <c r="C13" s="46" t="s">
        <v>271</v>
      </c>
      <c r="D13" s="119"/>
      <c r="E13" s="115"/>
      <c r="F13" s="115"/>
      <c r="G13" s="111"/>
      <c r="H13" s="111"/>
    </row>
    <row r="14" spans="1:8" s="14" customFormat="1" ht="56" x14ac:dyDescent="0.15">
      <c r="A14" s="149"/>
      <c r="B14" s="107"/>
      <c r="C14" s="43" t="s">
        <v>272</v>
      </c>
      <c r="D14" s="119"/>
      <c r="E14" s="115"/>
      <c r="F14" s="115"/>
      <c r="G14" s="110"/>
      <c r="H14" s="110"/>
    </row>
    <row r="15" spans="1:8" s="14" customFormat="1" ht="56" x14ac:dyDescent="0.15">
      <c r="A15" s="63">
        <v>4.3</v>
      </c>
      <c r="B15" s="16" t="s">
        <v>273</v>
      </c>
      <c r="C15" s="58" t="s">
        <v>274</v>
      </c>
      <c r="D15" s="38">
        <v>5</v>
      </c>
      <c r="E15" s="96" t="s">
        <v>527</v>
      </c>
      <c r="F15" s="96" t="s">
        <v>43</v>
      </c>
      <c r="G15" s="96"/>
      <c r="H15" s="96"/>
    </row>
  </sheetData>
  <sheetProtection algorithmName="SHA-512" hashValue="WmnczoOcCTVXADhx4v5rCXMkA5DMVLhiT3XmEJRcJPW6YYJtdQhcvmvu7DtEkG8Sg0A0ZtYPfqEETPTPpw9C/A==" saltValue="RxUcH9aEu78dPbgdVyY8PA==" spinCount="100000" sheet="1" objects="1" scenarios="1" formatCells="0" formatRows="0" insertRows="0" insertHyperlinks="0" autoFilter="0" pivotTables="0"/>
  <mergeCells count="15">
    <mergeCell ref="A1:H1"/>
    <mergeCell ref="G3:G11"/>
    <mergeCell ref="H3:H11"/>
    <mergeCell ref="A12:A14"/>
    <mergeCell ref="B12:B14"/>
    <mergeCell ref="D12:D14"/>
    <mergeCell ref="E12:E14"/>
    <mergeCell ref="F12:F14"/>
    <mergeCell ref="G12:G14"/>
    <mergeCell ref="H12:H14"/>
    <mergeCell ref="A3:A11"/>
    <mergeCell ref="B3:B11"/>
    <mergeCell ref="D3:D11"/>
    <mergeCell ref="E3:E11"/>
    <mergeCell ref="F3:F11"/>
  </mergeCells>
  <dataValidations count="1">
    <dataValidation type="list" allowBlank="1" showInputMessage="1" showErrorMessage="1" sqref="D3:D15" xr:uid="{00000000-0002-0000-0500-000000000000}">
      <formula1>"1,2,3,4,5"</formula1>
    </dataValidation>
  </dataValidations>
  <hyperlinks>
    <hyperlink ref="C5" r:id="rId1" display="https://www.gov.uk/government/publications/relationships-education-relationships-and-sex-education-rse-and-health-education" xr:uid="{00000000-0004-0000-0500-000000000000}"/>
    <hyperlink ref="C6" r:id="rId2" display="http://cyps.northyorks.gov.uk/health-wellbeing-pshe" xr:uid="{00000000-0004-0000-0500-000001000000}"/>
    <hyperlink ref="C7" r:id="rId3" display="https://www.gov.uk/government/publications/teaching-online-safety-in-schools" xr:uid="{00000000-0004-0000-0500-000002000000}"/>
    <hyperlink ref="C8" r:id="rId4" display="https://assets.publishing.service.gov.uk/government/uploads/system/uploads/attachment_data/file/439598/prevent-duty-departmental-advice-v6.pdf" xr:uid="{00000000-0004-0000-0500-000003000000}"/>
    <hyperlink ref="C9" r:id="rId5" display="https://www.gov.uk/government/publications/promoting-fundamental-british-values-through-smsc" xr:uid="{00000000-0004-0000-0500-000004000000}"/>
    <hyperlink ref="C10" r:id="rId6" display="http://cyps.northyorks.gov.uk/prevent" xr:uid="{00000000-0004-0000-0500-000005000000}"/>
    <hyperlink ref="C11" r:id="rId7" display="http://www.safeguardingchildren.co.uk/working-with-individuals-vulnerable-to-extremism-in-education-settings" xr:uid="{00000000-0004-0000-0500-000006000000}"/>
    <hyperlink ref="C13" r:id="rId8" display="https://www.gov.uk/government/publications/relationships-education-relationships-and-sex-education-rse-and-health-education" xr:uid="{00000000-0004-0000-0500-000007000000}"/>
    <hyperlink ref="C15" r:id="rId9" display="http://cyps.northyorks.gov.uk/health-wellbeing-pshe" xr:uid="{00000000-0004-0000-0500-000008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H21"/>
  <sheetViews>
    <sheetView showGridLines="0" topLeftCell="A20" workbookViewId="0">
      <selection activeCell="E22" sqref="E22"/>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64"/>
      <c r="B1" s="164"/>
      <c r="C1" s="164"/>
      <c r="D1" s="164"/>
      <c r="E1" s="164"/>
      <c r="F1" s="164"/>
    </row>
    <row r="2" spans="1:8" x14ac:dyDescent="0.2">
      <c r="A2" s="12"/>
      <c r="B2" s="12" t="s">
        <v>0</v>
      </c>
      <c r="C2" s="64" t="s">
        <v>1</v>
      </c>
      <c r="D2" s="11" t="s">
        <v>35</v>
      </c>
      <c r="E2" s="12" t="s">
        <v>36</v>
      </c>
      <c r="F2" s="12" t="s">
        <v>37</v>
      </c>
      <c r="G2" s="49" t="s">
        <v>424</v>
      </c>
      <c r="H2" s="49" t="s">
        <v>425</v>
      </c>
    </row>
    <row r="3" spans="1:8" ht="84" x14ac:dyDescent="0.2">
      <c r="A3" s="149">
        <v>5.0999999999999996</v>
      </c>
      <c r="B3" s="165" t="s">
        <v>276</v>
      </c>
      <c r="C3" s="57" t="s">
        <v>277</v>
      </c>
      <c r="D3" s="119">
        <v>5</v>
      </c>
      <c r="E3" s="115" t="s">
        <v>528</v>
      </c>
      <c r="F3" s="115"/>
      <c r="G3" s="109"/>
      <c r="H3" s="109"/>
    </row>
    <row r="4" spans="1:8" x14ac:dyDescent="0.2">
      <c r="A4" s="149"/>
      <c r="B4" s="165"/>
      <c r="C4" s="45" t="s">
        <v>278</v>
      </c>
      <c r="D4" s="119"/>
      <c r="E4" s="115"/>
      <c r="F4" s="115"/>
      <c r="G4" s="111"/>
      <c r="H4" s="111"/>
    </row>
    <row r="5" spans="1:8" x14ac:dyDescent="0.2">
      <c r="A5" s="149"/>
      <c r="B5" s="165"/>
      <c r="C5" s="45" t="s">
        <v>279</v>
      </c>
      <c r="D5" s="119"/>
      <c r="E5" s="115"/>
      <c r="F5" s="115"/>
      <c r="G5" s="111"/>
      <c r="H5" s="111"/>
    </row>
    <row r="6" spans="1:8" x14ac:dyDescent="0.2">
      <c r="A6" s="149"/>
      <c r="B6" s="165"/>
      <c r="C6" s="45" t="s">
        <v>280</v>
      </c>
      <c r="D6" s="119"/>
      <c r="E6" s="115"/>
      <c r="F6" s="115"/>
      <c r="G6" s="111"/>
      <c r="H6" s="111"/>
    </row>
    <row r="7" spans="1:8" x14ac:dyDescent="0.2">
      <c r="A7" s="149"/>
      <c r="B7" s="165"/>
      <c r="C7" s="45" t="s">
        <v>281</v>
      </c>
      <c r="D7" s="119"/>
      <c r="E7" s="115"/>
      <c r="F7" s="115"/>
      <c r="G7" s="111"/>
      <c r="H7" s="111"/>
    </row>
    <row r="8" spans="1:8" x14ac:dyDescent="0.2">
      <c r="A8" s="149"/>
      <c r="B8" s="165"/>
      <c r="C8" s="45" t="s">
        <v>282</v>
      </c>
      <c r="D8" s="119"/>
      <c r="E8" s="115"/>
      <c r="F8" s="115"/>
      <c r="G8" s="111"/>
      <c r="H8" s="111"/>
    </row>
    <row r="9" spans="1:8" x14ac:dyDescent="0.2">
      <c r="A9" s="149"/>
      <c r="B9" s="165"/>
      <c r="C9" s="45" t="s">
        <v>283</v>
      </c>
      <c r="D9" s="119"/>
      <c r="E9" s="115"/>
      <c r="F9" s="115"/>
      <c r="G9" s="111"/>
      <c r="H9" s="111"/>
    </row>
    <row r="10" spans="1:8" x14ac:dyDescent="0.2">
      <c r="A10" s="149"/>
      <c r="B10" s="165"/>
      <c r="C10" s="45" t="s">
        <v>284</v>
      </c>
      <c r="D10" s="119"/>
      <c r="E10" s="115"/>
      <c r="F10" s="115"/>
      <c r="G10" s="111"/>
      <c r="H10" s="111"/>
    </row>
    <row r="11" spans="1:8" ht="51" customHeight="1" x14ac:dyDescent="0.2">
      <c r="A11" s="149"/>
      <c r="B11" s="165"/>
      <c r="C11" s="43" t="s">
        <v>285</v>
      </c>
      <c r="D11" s="119"/>
      <c r="E11" s="115"/>
      <c r="F11" s="115"/>
      <c r="G11" s="110"/>
      <c r="H11" s="110"/>
    </row>
    <row r="12" spans="1:8" ht="150" customHeight="1" x14ac:dyDescent="0.2">
      <c r="A12" s="149">
        <v>5.2</v>
      </c>
      <c r="B12" s="167" t="s">
        <v>286</v>
      </c>
      <c r="C12" s="168" t="s">
        <v>287</v>
      </c>
      <c r="D12" s="166"/>
      <c r="E12" s="115" t="s">
        <v>529</v>
      </c>
      <c r="F12" s="115" t="s">
        <v>43</v>
      </c>
      <c r="G12" s="109"/>
      <c r="H12" s="109"/>
    </row>
    <row r="13" spans="1:8" ht="27" customHeight="1" x14ac:dyDescent="0.2">
      <c r="A13" s="149"/>
      <c r="B13" s="167"/>
      <c r="C13" s="169"/>
      <c r="D13" s="166"/>
      <c r="E13" s="115"/>
      <c r="F13" s="115"/>
      <c r="G13" s="110"/>
      <c r="H13" s="110"/>
    </row>
    <row r="14" spans="1:8" ht="66" customHeight="1" x14ac:dyDescent="0.2">
      <c r="A14" s="63">
        <v>5.3</v>
      </c>
      <c r="B14" s="16" t="s">
        <v>288</v>
      </c>
      <c r="C14" s="53" t="s">
        <v>289</v>
      </c>
      <c r="D14" s="39">
        <v>5</v>
      </c>
      <c r="E14" s="96" t="s">
        <v>530</v>
      </c>
      <c r="F14" s="96" t="s">
        <v>43</v>
      </c>
      <c r="G14" s="96"/>
      <c r="H14" s="96"/>
    </row>
    <row r="15" spans="1:8" ht="22.5" customHeight="1" x14ac:dyDescent="0.2">
      <c r="A15" s="149">
        <v>5.4</v>
      </c>
      <c r="B15" s="116" t="s">
        <v>290</v>
      </c>
      <c r="C15" s="153" t="s">
        <v>291</v>
      </c>
      <c r="D15" s="166">
        <v>5</v>
      </c>
      <c r="E15" s="115" t="s">
        <v>441</v>
      </c>
      <c r="F15" s="115" t="s">
        <v>43</v>
      </c>
      <c r="G15" s="109"/>
      <c r="H15" s="109"/>
    </row>
    <row r="16" spans="1:8" ht="21.75" customHeight="1" x14ac:dyDescent="0.2">
      <c r="A16" s="149"/>
      <c r="B16" s="116"/>
      <c r="C16" s="153"/>
      <c r="D16" s="166"/>
      <c r="E16" s="115"/>
      <c r="F16" s="115"/>
      <c r="G16" s="110"/>
      <c r="H16" s="110"/>
    </row>
    <row r="17" spans="1:8" ht="36" customHeight="1" x14ac:dyDescent="0.2">
      <c r="A17" s="63">
        <v>5.5</v>
      </c>
      <c r="B17" s="17" t="s">
        <v>292</v>
      </c>
      <c r="C17" s="53" t="s">
        <v>293</v>
      </c>
      <c r="D17" s="39"/>
      <c r="E17" s="96" t="s">
        <v>438</v>
      </c>
      <c r="F17" s="96" t="s">
        <v>43</v>
      </c>
      <c r="G17" s="96"/>
      <c r="H17" s="96"/>
    </row>
    <row r="18" spans="1:8" ht="35.25" customHeight="1" x14ac:dyDescent="0.2">
      <c r="A18" s="149">
        <v>5.6</v>
      </c>
      <c r="B18" s="116" t="s">
        <v>294</v>
      </c>
      <c r="C18" s="153" t="s">
        <v>293</v>
      </c>
      <c r="D18" s="166"/>
      <c r="E18" s="115" t="s">
        <v>438</v>
      </c>
      <c r="F18" s="115" t="s">
        <v>43</v>
      </c>
      <c r="G18" s="109"/>
      <c r="H18" s="109"/>
    </row>
    <row r="19" spans="1:8" x14ac:dyDescent="0.2">
      <c r="A19" s="149"/>
      <c r="B19" s="116"/>
      <c r="C19" s="153"/>
      <c r="D19" s="166"/>
      <c r="E19" s="115"/>
      <c r="F19" s="115"/>
      <c r="G19" s="110"/>
      <c r="H19" s="110"/>
    </row>
    <row r="20" spans="1:8" ht="48" customHeight="1" x14ac:dyDescent="0.2">
      <c r="A20" s="63">
        <v>5.7</v>
      </c>
      <c r="B20" s="16" t="s">
        <v>295</v>
      </c>
      <c r="C20" s="47" t="s">
        <v>296</v>
      </c>
      <c r="D20" s="39">
        <v>5</v>
      </c>
      <c r="E20" s="96" t="s">
        <v>531</v>
      </c>
      <c r="F20" s="96" t="s">
        <v>43</v>
      </c>
      <c r="G20" s="96"/>
      <c r="H20" s="96"/>
    </row>
    <row r="21" spans="1:8" ht="84" x14ac:dyDescent="0.2">
      <c r="A21" s="63">
        <v>5.8</v>
      </c>
      <c r="B21" s="16" t="s">
        <v>297</v>
      </c>
      <c r="C21" s="53" t="s">
        <v>298</v>
      </c>
      <c r="D21" s="39">
        <v>5</v>
      </c>
      <c r="E21" s="96" t="s">
        <v>528</v>
      </c>
      <c r="F21" s="96" t="s">
        <v>43</v>
      </c>
      <c r="G21" s="96"/>
      <c r="H21" s="96"/>
    </row>
  </sheetData>
  <sheetProtection algorithmName="SHA-512" hashValue="wGA9f5+YP8lo2hDGVQHy4j9eMDoDiQql55O0vwTaQH1msZCmMT3JoXbpTt8fMNW8YtO2U0+p39Y3qF/VelbWLg==" saltValue="qScpgskOSoTHrjZo9hnUpQ==" spinCount="100000" sheet="1" objects="1" scenarios="1" formatCells="0" formatColumns="0" formatRows="0" insertRows="0" insertHyperlinks="0" sort="0" autoFilter="0"/>
  <mergeCells count="32">
    <mergeCell ref="G18:G19"/>
    <mergeCell ref="H18:H19"/>
    <mergeCell ref="G3:G11"/>
    <mergeCell ref="H3:H11"/>
    <mergeCell ref="G12:G13"/>
    <mergeCell ref="H12:H13"/>
    <mergeCell ref="G15:G16"/>
    <mergeCell ref="H15:H16"/>
    <mergeCell ref="F18:F19"/>
    <mergeCell ref="A18:A19"/>
    <mergeCell ref="B18:B19"/>
    <mergeCell ref="C18:C19"/>
    <mergeCell ref="D18:D19"/>
    <mergeCell ref="E18:E19"/>
    <mergeCell ref="F12:F13"/>
    <mergeCell ref="A15:A16"/>
    <mergeCell ref="B15:B16"/>
    <mergeCell ref="C15:C16"/>
    <mergeCell ref="D15:D16"/>
    <mergeCell ref="E15:E16"/>
    <mergeCell ref="F15:F16"/>
    <mergeCell ref="A12:A13"/>
    <mergeCell ref="B12:B13"/>
    <mergeCell ref="C12:C13"/>
    <mergeCell ref="D12:D13"/>
    <mergeCell ref="E12:E13"/>
    <mergeCell ref="A1:F1"/>
    <mergeCell ref="A3:A11"/>
    <mergeCell ref="B3:B11"/>
    <mergeCell ref="D3:D11"/>
    <mergeCell ref="E3:E11"/>
    <mergeCell ref="F3:F11"/>
  </mergeCells>
  <dataValidations count="1">
    <dataValidation type="list" allowBlank="1" showInputMessage="1" showErrorMessage="1" sqref="D3:D21" xr:uid="{00000000-0002-0000-0600-000000000000}">
      <formula1>"1,2,3,4,5"</formula1>
    </dataValidation>
  </dataValidations>
  <hyperlinks>
    <hyperlink ref="B3" r:id="rId1" display="https://www.foundationyears.org.uk/files/2017/03/EYFS_STATUTORY_FRAMEWORK_2017.pdf" xr:uid="{00000000-0004-0000-0600-000000000000}"/>
    <hyperlink ref="C14" r:id="rId2" display="https://www.foundationyears.org.uk/files/2017/03/EYFS_STATUTORY_FRAMEWORK_2017.pdf" xr:uid="{00000000-0004-0000-0600-000001000000}"/>
    <hyperlink ref="C15" r:id="rId3" display="https://www.foundationyears.org.uk/files/2017/03/EYFS_STATUTORY_FRAMEWORK_2017.pdf" xr:uid="{00000000-0004-0000-0600-000002000000}"/>
    <hyperlink ref="C17" r:id="rId4" display="https://www.foundationyears.org.uk/files/2017/03/EYFS_STATUTORY_FRAMEWORK_2017.pdf" xr:uid="{00000000-0004-0000-0600-000003000000}"/>
    <hyperlink ref="C18" r:id="rId5" display="https://www.foundationyears.org.uk/files/2017/03/EYFS_STATUTORY_FRAMEWORK_2017.pdf" xr:uid="{00000000-0004-0000-0600-000004000000}"/>
    <hyperlink ref="C21" r:id="rId6" display="https://www.foundationyears.org.uk/files/2017/03/EYFS_STATUTORY_FRAMEWORK_2017.pdf" xr:uid="{00000000-0004-0000-0600-000005000000}"/>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H15"/>
  <sheetViews>
    <sheetView showGridLines="0" topLeftCell="A7" workbookViewId="0">
      <selection activeCell="E14" sqref="E14:E15"/>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64"/>
      <c r="B1" s="164"/>
      <c r="C1" s="164"/>
      <c r="D1" s="164"/>
      <c r="E1" s="164"/>
      <c r="F1" s="164"/>
    </row>
    <row r="2" spans="1:8" x14ac:dyDescent="0.2">
      <c r="A2" s="12"/>
      <c r="B2" s="12" t="s">
        <v>0</v>
      </c>
      <c r="C2" s="64" t="s">
        <v>1</v>
      </c>
      <c r="D2" s="11" t="s">
        <v>35</v>
      </c>
      <c r="E2" s="12" t="s">
        <v>36</v>
      </c>
      <c r="F2" s="12" t="s">
        <v>37</v>
      </c>
      <c r="G2" s="49" t="s">
        <v>424</v>
      </c>
      <c r="H2" s="49" t="s">
        <v>425</v>
      </c>
    </row>
    <row r="3" spans="1:8" ht="28" x14ac:dyDescent="0.2">
      <c r="A3" s="149">
        <v>6.1</v>
      </c>
      <c r="B3" s="117" t="s">
        <v>363</v>
      </c>
      <c r="C3" s="54" t="s">
        <v>364</v>
      </c>
      <c r="D3" s="170">
        <v>5</v>
      </c>
      <c r="E3" s="115" t="s">
        <v>532</v>
      </c>
      <c r="F3" s="115"/>
      <c r="G3" s="109"/>
      <c r="H3" s="109"/>
    </row>
    <row r="4" spans="1:8" ht="28" x14ac:dyDescent="0.2">
      <c r="A4" s="149"/>
      <c r="B4" s="117"/>
      <c r="C4" s="58" t="s">
        <v>365</v>
      </c>
      <c r="D4" s="171"/>
      <c r="E4" s="115"/>
      <c r="F4" s="115"/>
      <c r="G4" s="110"/>
      <c r="H4" s="110"/>
    </row>
    <row r="5" spans="1:8" ht="60" customHeight="1" x14ac:dyDescent="0.2">
      <c r="A5" s="63">
        <v>6.2</v>
      </c>
      <c r="B5" s="16" t="s">
        <v>366</v>
      </c>
      <c r="C5" s="58" t="s">
        <v>367</v>
      </c>
      <c r="D5" s="39">
        <v>5</v>
      </c>
      <c r="E5" s="96" t="s">
        <v>533</v>
      </c>
      <c r="F5" s="96" t="s">
        <v>43</v>
      </c>
      <c r="G5" s="96"/>
      <c r="H5" s="96"/>
    </row>
    <row r="6" spans="1:8" ht="31.5" customHeight="1" x14ac:dyDescent="0.2">
      <c r="A6" s="63">
        <v>6.3</v>
      </c>
      <c r="B6" s="16" t="s">
        <v>368</v>
      </c>
      <c r="C6" s="53" t="s">
        <v>369</v>
      </c>
      <c r="D6" s="38">
        <v>5</v>
      </c>
      <c r="E6" s="96" t="s">
        <v>466</v>
      </c>
      <c r="F6" s="96" t="s">
        <v>43</v>
      </c>
      <c r="G6" s="96"/>
      <c r="H6" s="96"/>
    </row>
    <row r="7" spans="1:8" ht="89.25" customHeight="1" x14ac:dyDescent="0.2">
      <c r="A7" s="63">
        <v>6.4</v>
      </c>
      <c r="B7" s="17" t="s">
        <v>370</v>
      </c>
      <c r="C7" s="57" t="s">
        <v>371</v>
      </c>
      <c r="D7" s="39">
        <v>5</v>
      </c>
      <c r="E7" s="96" t="s">
        <v>534</v>
      </c>
      <c r="F7" s="96" t="s">
        <v>43</v>
      </c>
      <c r="G7" s="96"/>
      <c r="H7" s="96"/>
    </row>
    <row r="8" spans="1:8" ht="28" x14ac:dyDescent="0.2">
      <c r="A8" s="149">
        <v>6.5</v>
      </c>
      <c r="B8" s="117" t="s">
        <v>372</v>
      </c>
      <c r="C8" s="54" t="s">
        <v>364</v>
      </c>
      <c r="D8" s="172">
        <v>5</v>
      </c>
      <c r="E8" s="115" t="s">
        <v>535</v>
      </c>
      <c r="F8" s="115" t="s">
        <v>43</v>
      </c>
      <c r="G8" s="109"/>
      <c r="H8" s="109"/>
    </row>
    <row r="9" spans="1:8" ht="28" x14ac:dyDescent="0.2">
      <c r="A9" s="149"/>
      <c r="B9" s="117"/>
      <c r="C9" s="58" t="s">
        <v>373</v>
      </c>
      <c r="D9" s="173"/>
      <c r="E9" s="115"/>
      <c r="F9" s="115"/>
      <c r="G9" s="110"/>
      <c r="H9" s="110"/>
    </row>
    <row r="10" spans="1:8" ht="50.25" customHeight="1" x14ac:dyDescent="0.2">
      <c r="A10" s="63">
        <v>6.6</v>
      </c>
      <c r="B10" s="17" t="s">
        <v>374</v>
      </c>
      <c r="C10" s="45" t="s">
        <v>399</v>
      </c>
      <c r="D10" s="39">
        <v>5</v>
      </c>
      <c r="E10" s="96" t="s">
        <v>441</v>
      </c>
      <c r="F10" s="96" t="s">
        <v>43</v>
      </c>
      <c r="G10" s="96"/>
      <c r="H10" s="96"/>
    </row>
    <row r="11" spans="1:8" ht="28" x14ac:dyDescent="0.2">
      <c r="A11" s="149">
        <v>6.7</v>
      </c>
      <c r="B11" s="117" t="s">
        <v>375</v>
      </c>
      <c r="C11" s="54" t="s">
        <v>376</v>
      </c>
      <c r="D11" s="170"/>
      <c r="E11" s="115" t="s">
        <v>438</v>
      </c>
      <c r="F11" s="115" t="s">
        <v>43</v>
      </c>
      <c r="G11" s="109"/>
      <c r="H11" s="109"/>
    </row>
    <row r="12" spans="1:8" ht="15" customHeight="1" x14ac:dyDescent="0.2">
      <c r="A12" s="149"/>
      <c r="B12" s="117"/>
      <c r="C12" s="56" t="s">
        <v>377</v>
      </c>
      <c r="D12" s="174"/>
      <c r="E12" s="115"/>
      <c r="F12" s="115"/>
      <c r="G12" s="111"/>
      <c r="H12" s="111"/>
    </row>
    <row r="13" spans="1:8" ht="15" customHeight="1" x14ac:dyDescent="0.2">
      <c r="A13" s="149"/>
      <c r="B13" s="117"/>
      <c r="C13" s="46" t="s">
        <v>378</v>
      </c>
      <c r="D13" s="171"/>
      <c r="E13" s="115"/>
      <c r="F13" s="115"/>
      <c r="G13" s="110"/>
      <c r="H13" s="110"/>
    </row>
    <row r="14" spans="1:8" ht="22.5" customHeight="1" x14ac:dyDescent="0.2">
      <c r="A14" s="149">
        <v>6.8</v>
      </c>
      <c r="B14" s="117" t="s">
        <v>379</v>
      </c>
      <c r="C14" s="54" t="s">
        <v>380</v>
      </c>
      <c r="D14" s="170"/>
      <c r="E14" s="115" t="s">
        <v>438</v>
      </c>
      <c r="F14" s="115" t="s">
        <v>43</v>
      </c>
      <c r="G14" s="109"/>
      <c r="H14" s="109"/>
    </row>
    <row r="15" spans="1:8" ht="15" customHeight="1" x14ac:dyDescent="0.2">
      <c r="A15" s="149"/>
      <c r="B15" s="117"/>
      <c r="C15" s="58" t="s">
        <v>381</v>
      </c>
      <c r="D15" s="171"/>
      <c r="E15" s="115"/>
      <c r="F15" s="115"/>
      <c r="G15" s="110"/>
      <c r="H15" s="110"/>
    </row>
  </sheetData>
  <sheetProtection sheet="1" objects="1" scenarios="1" formatCells="0" formatColumns="0" formatRows="0" insertRows="0" insertHyperlinks="0" sort="0" autoFilter="0"/>
  <mergeCells count="29">
    <mergeCell ref="G14:G15"/>
    <mergeCell ref="H14:H15"/>
    <mergeCell ref="G3:G4"/>
    <mergeCell ref="H3:H4"/>
    <mergeCell ref="G8:G9"/>
    <mergeCell ref="H8:H9"/>
    <mergeCell ref="G11:G13"/>
    <mergeCell ref="H11:H13"/>
    <mergeCell ref="A14:A15"/>
    <mergeCell ref="B14:B15"/>
    <mergeCell ref="D14:D15"/>
    <mergeCell ref="E14:E15"/>
    <mergeCell ref="F14:F15"/>
    <mergeCell ref="A11:A13"/>
    <mergeCell ref="B11:B13"/>
    <mergeCell ref="D11:D13"/>
    <mergeCell ref="E11:E13"/>
    <mergeCell ref="F11:F13"/>
    <mergeCell ref="A8:A9"/>
    <mergeCell ref="B8:B9"/>
    <mergeCell ref="D8:D9"/>
    <mergeCell ref="E8:E9"/>
    <mergeCell ref="F8:F9"/>
    <mergeCell ref="A1:F1"/>
    <mergeCell ref="A3:A4"/>
    <mergeCell ref="B3:B4"/>
    <mergeCell ref="D3:D4"/>
    <mergeCell ref="E3:E4"/>
    <mergeCell ref="F3:F4"/>
  </mergeCells>
  <dataValidations count="1">
    <dataValidation type="list" allowBlank="1" showInputMessage="1" showErrorMessage="1" sqref="D3:D15" xr:uid="{00000000-0002-0000-0700-000000000000}">
      <formula1>"1,2,3,4,5"</formula1>
    </dataValidation>
  </dataValidations>
  <hyperlinks>
    <hyperlink ref="C3" r:id="rId1" display="http://visits.northyorks.gov.uk/" xr:uid="{00000000-0004-0000-0700-000000000000}"/>
    <hyperlink ref="C4" r:id="rId2" display="http://oeapng.info/" xr:uid="{00000000-0004-0000-0700-000001000000}"/>
    <hyperlink ref="C5" r:id="rId3" display="http://oeapng.info/" xr:uid="{00000000-0004-0000-0700-000002000000}"/>
    <hyperlink ref="C6" r:id="rId4" display="http://oeapng.info/" xr:uid="{00000000-0004-0000-0700-000003000000}"/>
    <hyperlink ref="C8" r:id="rId5" display="http://visits.northyorks.gov.uk/" xr:uid="{00000000-0004-0000-0700-000004000000}"/>
    <hyperlink ref="C9" r:id="rId6" display="http://oeapng.info/" xr:uid="{00000000-0004-0000-0700-000005000000}"/>
    <hyperlink ref="C11" r:id="rId7" display="https://assets.publishing.service.gov.uk/government/uploads/system/uploads/attachment_data/file/741314/Keeping_Children_Safe_in_Education__3_September_2018_14.09.18.pdf" xr:uid="{00000000-0004-0000-0700-000006000000}"/>
    <hyperlink ref="C12" r:id="rId8" display="http://www.hse.gov.uk/youngpeople/workexperience/organiser.htm" xr:uid="{00000000-0004-0000-0700-000007000000}"/>
    <hyperlink ref="C13" r:id="rId9" display="https://www.gov.uk/government/publications/post-16-work-experience-as-a-part-of-16-to-19-study-programmes" xr:uid="{00000000-0004-0000-0700-000008000000}"/>
    <hyperlink ref="C14" r:id="rId10" display="https://assets.publishing.service.gov.uk/government/uploads/system/uploads/attachment_data/file/741314/Keeping_Children_Safe_in_Education__3_September_2018_14.09.18.pdf" xr:uid="{00000000-0004-0000-0700-000009000000}"/>
    <hyperlink ref="C15" r:id="rId11" display="https://www.gov.uk/government/publications/alternative-provision" xr:uid="{00000000-0004-0000-0700-00000A000000}"/>
  </hyperlinks>
  <pageMargins left="0.7" right="0.7" top="0.75" bottom="0.75" header="0.3" footer="0.3"/>
  <pageSetup paperSize="9" orientation="portrait"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H10"/>
  <sheetViews>
    <sheetView showGridLines="0" tabSelected="1" topLeftCell="A9" workbookViewId="0">
      <selection activeCell="E10" sqref="E10"/>
    </sheetView>
  </sheetViews>
  <sheetFormatPr baseColWidth="10" defaultColWidth="8.85546875" defaultRowHeight="16" x14ac:dyDescent="0.2"/>
  <cols>
    <col min="1" max="1" width="6.28515625" style="10" customWidth="1"/>
    <col min="2" max="3" width="32" style="10" customWidth="1"/>
    <col min="4" max="4" width="8.85546875" style="10"/>
    <col min="5" max="6" width="35.5703125" style="10" customWidth="1"/>
    <col min="7" max="7" width="24.42578125" style="10" customWidth="1"/>
    <col min="8" max="8" width="14.42578125" style="10" customWidth="1"/>
    <col min="9" max="16384" width="8.85546875" style="10"/>
  </cols>
  <sheetData>
    <row r="1" spans="1:8" ht="18" x14ac:dyDescent="0.2">
      <c r="A1" s="175" t="s">
        <v>353</v>
      </c>
      <c r="B1" s="175"/>
      <c r="C1" s="175"/>
      <c r="D1" s="175"/>
      <c r="E1" s="175"/>
      <c r="F1" s="175"/>
      <c r="G1" s="175"/>
      <c r="H1" s="175"/>
    </row>
    <row r="2" spans="1:8" x14ac:dyDescent="0.2">
      <c r="A2" s="12"/>
      <c r="B2" s="12" t="s">
        <v>0</v>
      </c>
      <c r="C2" s="64" t="s">
        <v>1</v>
      </c>
      <c r="D2" s="11" t="s">
        <v>35</v>
      </c>
      <c r="E2" s="12" t="s">
        <v>36</v>
      </c>
      <c r="F2" s="12" t="s">
        <v>37</v>
      </c>
      <c r="G2" s="49" t="s">
        <v>424</v>
      </c>
      <c r="H2" s="49" t="s">
        <v>425</v>
      </c>
    </row>
    <row r="3" spans="1:8" ht="293" x14ac:dyDescent="0.2">
      <c r="A3" s="63">
        <v>7.1</v>
      </c>
      <c r="B3" s="16" t="s">
        <v>354</v>
      </c>
      <c r="C3" s="47" t="s">
        <v>411</v>
      </c>
      <c r="D3" s="40">
        <v>5</v>
      </c>
      <c r="E3" s="96" t="s">
        <v>536</v>
      </c>
      <c r="F3" s="96"/>
      <c r="G3" s="99"/>
      <c r="H3" s="99"/>
    </row>
    <row r="4" spans="1:8" ht="182" x14ac:dyDescent="0.2">
      <c r="A4" s="63">
        <v>7.2</v>
      </c>
      <c r="B4" s="16" t="s">
        <v>355</v>
      </c>
      <c r="C4" s="47" t="s">
        <v>412</v>
      </c>
      <c r="D4" s="40">
        <v>5</v>
      </c>
      <c r="E4" s="96" t="s">
        <v>537</v>
      </c>
      <c r="F4" s="96" t="s">
        <v>43</v>
      </c>
      <c r="G4" s="99"/>
      <c r="H4" s="99"/>
    </row>
    <row r="5" spans="1:8" ht="182" x14ac:dyDescent="0.2">
      <c r="A5" s="63">
        <v>7.3</v>
      </c>
      <c r="B5" s="16" t="s">
        <v>356</v>
      </c>
      <c r="C5" s="47" t="s">
        <v>414</v>
      </c>
      <c r="D5" s="40">
        <v>5</v>
      </c>
      <c r="E5" s="96" t="s">
        <v>538</v>
      </c>
      <c r="F5" s="96" t="s">
        <v>43</v>
      </c>
      <c r="G5" s="99"/>
      <c r="H5" s="99"/>
    </row>
    <row r="6" spans="1:8" ht="196" x14ac:dyDescent="0.2">
      <c r="A6" s="63">
        <v>7.4</v>
      </c>
      <c r="B6" s="16" t="s">
        <v>357</v>
      </c>
      <c r="C6" s="47" t="s">
        <v>413</v>
      </c>
      <c r="D6" s="40">
        <v>5</v>
      </c>
      <c r="E6" s="96" t="s">
        <v>539</v>
      </c>
      <c r="F6" s="96"/>
      <c r="G6" s="99"/>
      <c r="H6" s="99"/>
    </row>
    <row r="7" spans="1:8" ht="293" x14ac:dyDescent="0.2">
      <c r="A7" s="63">
        <v>7.5</v>
      </c>
      <c r="B7" s="16" t="s">
        <v>358</v>
      </c>
      <c r="C7" s="47" t="s">
        <v>410</v>
      </c>
      <c r="D7" s="40">
        <v>5</v>
      </c>
      <c r="E7" s="96" t="s">
        <v>540</v>
      </c>
      <c r="F7" s="96" t="s">
        <v>43</v>
      </c>
      <c r="G7" s="99"/>
      <c r="H7" s="99"/>
    </row>
    <row r="8" spans="1:8" ht="126" x14ac:dyDescent="0.2">
      <c r="A8" s="63">
        <v>7.6</v>
      </c>
      <c r="B8" s="16" t="s">
        <v>408</v>
      </c>
      <c r="C8" s="47" t="s">
        <v>409</v>
      </c>
      <c r="D8" s="39">
        <v>5</v>
      </c>
      <c r="E8" s="96" t="s">
        <v>541</v>
      </c>
      <c r="F8" s="96" t="s">
        <v>43</v>
      </c>
      <c r="G8" s="99"/>
      <c r="H8" s="99"/>
    </row>
    <row r="9" spans="1:8" ht="213.75" customHeight="1" x14ac:dyDescent="0.2">
      <c r="A9" s="63">
        <v>7.7</v>
      </c>
      <c r="B9" s="16" t="s">
        <v>359</v>
      </c>
      <c r="C9" s="65" t="s">
        <v>362</v>
      </c>
      <c r="D9" s="40">
        <v>5</v>
      </c>
      <c r="E9" s="96" t="s">
        <v>542</v>
      </c>
      <c r="F9" s="96" t="s">
        <v>43</v>
      </c>
      <c r="G9" s="99"/>
      <c r="H9" s="99"/>
    </row>
    <row r="10" spans="1:8" ht="126" x14ac:dyDescent="0.2">
      <c r="A10" s="63">
        <v>7.8</v>
      </c>
      <c r="B10" s="16" t="s">
        <v>360</v>
      </c>
      <c r="C10" s="47" t="s">
        <v>361</v>
      </c>
      <c r="D10" s="39">
        <v>5</v>
      </c>
      <c r="E10" s="96" t="s">
        <v>555</v>
      </c>
      <c r="F10" s="96" t="s">
        <v>43</v>
      </c>
      <c r="G10" s="99"/>
      <c r="H10" s="99"/>
    </row>
  </sheetData>
  <sheetProtection sheet="1" objects="1" scenarios="1" formatCells="0" formatColumns="0" formatRows="0" insertRows="0" insertHyperlinks="0" sort="0" autoFilter="0"/>
  <mergeCells count="1">
    <mergeCell ref="A1:H1"/>
  </mergeCells>
  <dataValidations count="1">
    <dataValidation type="list" allowBlank="1" showInputMessage="1" showErrorMessage="1" sqref="D3:D10" xr:uid="{00000000-0002-0000-0800-000000000000}">
      <formula1>"1,2,3,4,5"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F033F178D8BF4B865E4F77A32A742C" ma:contentTypeVersion="4" ma:contentTypeDescription="Create a new document." ma:contentTypeScope="" ma:versionID="ae93f518c82793e12935b86550ae56f0">
  <xsd:schema xmlns:xsd="http://www.w3.org/2001/XMLSchema" xmlns:xs="http://www.w3.org/2001/XMLSchema" xmlns:p="http://schemas.microsoft.com/office/2006/metadata/properties" xmlns:ns2="d5fafb00-12c9-4f0c-a205-de0f551abb0a" targetNamespace="http://schemas.microsoft.com/office/2006/metadata/properties" ma:root="true" ma:fieldsID="5f1cf83c9a98f025ef92bb3629ff26e8" ns2:_="">
    <xsd:import namespace="d5fafb00-12c9-4f0c-a205-de0f551abb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fafb00-12c9-4f0c-a205-de0f551abb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6732CD-0CC1-448F-B3FD-9633C6326CA6}"/>
</file>

<file path=customXml/itemProps2.xml><?xml version="1.0" encoding="utf-8"?>
<ds:datastoreItem xmlns:ds="http://schemas.openxmlformats.org/officeDocument/2006/customXml" ds:itemID="{BF2548ED-9ED0-4E5C-A7F4-E34BEA6CFE39}"/>
</file>

<file path=customXml/itemProps3.xml><?xml version="1.0" encoding="utf-8"?>
<ds:datastoreItem xmlns:ds="http://schemas.openxmlformats.org/officeDocument/2006/customXml" ds:itemID="{15F9DA00-1A2F-4709-A09C-B4AE2C4C6F6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171</vt:i4>
      </vt:variant>
    </vt:vector>
  </HeadingPairs>
  <TitlesOfParts>
    <vt:vector size="183" baseType="lpstr">
      <vt:lpstr>Introduction</vt:lpstr>
      <vt:lpstr>School Information</vt:lpstr>
      <vt:lpstr>Section 1 - Safer Recruitment</vt:lpstr>
      <vt:lpstr>Section 2 - Man of Safeguarding</vt:lpstr>
      <vt:lpstr>Section 3 - Inclusion</vt:lpstr>
      <vt:lpstr>Section 4 - Managing Risk</vt:lpstr>
      <vt:lpstr>Section 5 - Early Years</vt:lpstr>
      <vt:lpstr>Section 6 - Learn Beyond Class</vt:lpstr>
      <vt:lpstr>Section 7 - Premises Security</vt:lpstr>
      <vt:lpstr>Section 8 - Primises H&amp;S</vt:lpstr>
      <vt:lpstr>Secondary Phase Only</vt:lpstr>
      <vt:lpstr>Data Capture (NYSCP Only)</vt:lpstr>
      <vt:lpstr>'Section 2 - Man of Safeguarding'!_Toc436234715</vt:lpstr>
      <vt:lpstr>'School Information'!agreedby</vt:lpstr>
      <vt:lpstr>'School Information'!Completedby</vt:lpstr>
      <vt:lpstr>'School Information'!contactdetails</vt:lpstr>
      <vt:lpstr>'School Information'!datereturned</vt:lpstr>
      <vt:lpstr>'Section 2 - Man of Safeguarding'!s235b</vt:lpstr>
      <vt:lpstr>'Section 2 - Man of Safeguarding'!s2q10a</vt:lpstr>
      <vt:lpstr>'Section 2 - Man of Safeguarding'!s2q10b</vt:lpstr>
      <vt:lpstr>'Section 2 - Man of Safeguarding'!s2q10c</vt:lpstr>
      <vt:lpstr>'Section 2 - Man of Safeguarding'!s2q11a</vt:lpstr>
      <vt:lpstr>'Section 2 - Man of Safeguarding'!s2q11b</vt:lpstr>
      <vt:lpstr>'Section 2 - Man of Safeguarding'!s2q11c</vt:lpstr>
      <vt:lpstr>'Section 2 - Man of Safeguarding'!s2q12a</vt:lpstr>
      <vt:lpstr>'Section 2 - Man of Safeguarding'!s2q12b</vt:lpstr>
      <vt:lpstr>'Section 2 - Man of Safeguarding'!s2q12c</vt:lpstr>
      <vt:lpstr>'Section 2 - Man of Safeguarding'!s2q13a</vt:lpstr>
      <vt:lpstr>'Section 2 - Man of Safeguarding'!s2q13b</vt:lpstr>
      <vt:lpstr>'Section 2 - Man of Safeguarding'!s2q13c</vt:lpstr>
      <vt:lpstr>'Section 2 - Man of Safeguarding'!s2q14a</vt:lpstr>
      <vt:lpstr>'Section 2 - Man of Safeguarding'!s2q14b</vt:lpstr>
      <vt:lpstr>'Section 2 - Man of Safeguarding'!s2q14c</vt:lpstr>
      <vt:lpstr>'Section 2 - Man of Safeguarding'!s2q15a</vt:lpstr>
      <vt:lpstr>'Section 2 - Man of Safeguarding'!s2q15b</vt:lpstr>
      <vt:lpstr>'Section 2 - Man of Safeguarding'!s2q15c</vt:lpstr>
      <vt:lpstr>'Section 2 - Man of Safeguarding'!s2q16a</vt:lpstr>
      <vt:lpstr>'Section 2 - Man of Safeguarding'!s2q16b</vt:lpstr>
      <vt:lpstr>'Section 2 - Man of Safeguarding'!s2q16c</vt:lpstr>
      <vt:lpstr>'Section 2 - Man of Safeguarding'!s2q17a</vt:lpstr>
      <vt:lpstr>'Section 2 - Man of Safeguarding'!s2q17b</vt:lpstr>
      <vt:lpstr>'Section 2 - Man of Safeguarding'!s2q17c</vt:lpstr>
      <vt:lpstr>'Section 2 - Man of Safeguarding'!s2q18a</vt:lpstr>
      <vt:lpstr>'Section 2 - Man of Safeguarding'!s2q18b</vt:lpstr>
      <vt:lpstr>'Section 2 - Man of Safeguarding'!s2q18c</vt:lpstr>
      <vt:lpstr>'Section 2 - Man of Safeguarding'!s2q19a</vt:lpstr>
      <vt:lpstr>'Section 2 - Man of Safeguarding'!s2q19b</vt:lpstr>
      <vt:lpstr>'Section 2 - Man of Safeguarding'!s2q19c</vt:lpstr>
      <vt:lpstr>'Section 2 - Man of Safeguarding'!s2q1a</vt:lpstr>
      <vt:lpstr>'Section 2 - Man of Safeguarding'!s2q1b</vt:lpstr>
      <vt:lpstr>'Section 2 - Man of Safeguarding'!s2q1c</vt:lpstr>
      <vt:lpstr>'Section 2 - Man of Safeguarding'!s2q20a</vt:lpstr>
      <vt:lpstr>'Section 2 - Man of Safeguarding'!s2q20b</vt:lpstr>
      <vt:lpstr>'Section 2 - Man of Safeguarding'!s2q20c</vt:lpstr>
      <vt:lpstr>'Section 2 - Man of Safeguarding'!s2q21a</vt:lpstr>
      <vt:lpstr>'Section 2 - Man of Safeguarding'!s2q21b</vt:lpstr>
      <vt:lpstr>'Section 2 - Man of Safeguarding'!s2q21c</vt:lpstr>
      <vt:lpstr>'Section 2 - Man of Safeguarding'!s2q22a</vt:lpstr>
      <vt:lpstr>'Section 2 - Man of Safeguarding'!s2q22b</vt:lpstr>
      <vt:lpstr>'Section 2 - Man of Safeguarding'!s2q22c</vt:lpstr>
      <vt:lpstr>'Section 2 - Man of Safeguarding'!s2q23a</vt:lpstr>
      <vt:lpstr>'Section 2 - Man of Safeguarding'!s2q23b</vt:lpstr>
      <vt:lpstr>'Section 2 - Man of Safeguarding'!s2q23c</vt:lpstr>
      <vt:lpstr>'Section 2 - Man of Safeguarding'!s2q24a</vt:lpstr>
      <vt:lpstr>'Section 2 - Man of Safeguarding'!s2q24b</vt:lpstr>
      <vt:lpstr>'Section 2 - Man of Safeguarding'!s2q24c</vt:lpstr>
      <vt:lpstr>'Section 5 - Early Years'!s2q25a</vt:lpstr>
      <vt:lpstr>'Section 2 - Man of Safeguarding'!s2q25b</vt:lpstr>
      <vt:lpstr>'Section 2 - Man of Safeguarding'!s2q25c</vt:lpstr>
      <vt:lpstr>'Section 5 - Early Years'!s2q26b</vt:lpstr>
      <vt:lpstr>'Section 2 - Man of Safeguarding'!s2q27a</vt:lpstr>
      <vt:lpstr>'Section 2 - Man of Safeguarding'!s2q27b</vt:lpstr>
      <vt:lpstr>'Section 2 - Man of Safeguarding'!s2q27c</vt:lpstr>
      <vt:lpstr>'Section 2 - Man of Safeguarding'!s2q28a</vt:lpstr>
      <vt:lpstr>'Section 2 - Man of Safeguarding'!s2q28b</vt:lpstr>
      <vt:lpstr>'Section 2 - Man of Safeguarding'!s2q28c</vt:lpstr>
      <vt:lpstr>'Section 2 - Man of Safeguarding'!s2q2a</vt:lpstr>
      <vt:lpstr>'Section 2 - Man of Safeguarding'!s2q2b</vt:lpstr>
      <vt:lpstr>'Section 2 - Man of Safeguarding'!s2q2c</vt:lpstr>
      <vt:lpstr>'Section 2 - Man of Safeguarding'!s2q32a</vt:lpstr>
      <vt:lpstr>'Section 2 - Man of Safeguarding'!s2q32b</vt:lpstr>
      <vt:lpstr>'Section 2 - Man of Safeguarding'!s2q32c</vt:lpstr>
      <vt:lpstr>'Section 2 - Man of Safeguarding'!s2q33a</vt:lpstr>
      <vt:lpstr>'Section 2 - Man of Safeguarding'!s2q33b</vt:lpstr>
      <vt:lpstr>'Section 2 - Man of Safeguarding'!s2q33c</vt:lpstr>
      <vt:lpstr>'Section 2 - Man of Safeguarding'!s2q34a</vt:lpstr>
      <vt:lpstr>'Section 2 - Man of Safeguarding'!s2q34b</vt:lpstr>
      <vt:lpstr>'Section 2 - Man of Safeguarding'!s2q34c</vt:lpstr>
      <vt:lpstr>'Section 2 - Man of Safeguarding'!s2q35a</vt:lpstr>
      <vt:lpstr>'Section 2 - Man of Safeguarding'!s2q35c</vt:lpstr>
      <vt:lpstr>'Section 2 - Man of Safeguarding'!s2q3a</vt:lpstr>
      <vt:lpstr>'Section 2 - Man of Safeguarding'!s2q3b</vt:lpstr>
      <vt:lpstr>'Section 2 - Man of Safeguarding'!s2q3c</vt:lpstr>
      <vt:lpstr>'Section 2 - Man of Safeguarding'!s2q4a</vt:lpstr>
      <vt:lpstr>'Section 2 - Man of Safeguarding'!s2q4c</vt:lpstr>
      <vt:lpstr>'Section 2 - Man of Safeguarding'!s2q5a</vt:lpstr>
      <vt:lpstr>'Section 2 - Man of Safeguarding'!s2q5b</vt:lpstr>
      <vt:lpstr>'Section 2 - Man of Safeguarding'!s2q5c</vt:lpstr>
      <vt:lpstr>'Section 2 - Man of Safeguarding'!s2q6a</vt:lpstr>
      <vt:lpstr>'Section 2 - Man of Safeguarding'!s2q6b</vt:lpstr>
      <vt:lpstr>'Section 2 - Man of Safeguarding'!s2q6c</vt:lpstr>
      <vt:lpstr>'Section 2 - Man of Safeguarding'!s2q7a</vt:lpstr>
      <vt:lpstr>'Section 2 - Man of Safeguarding'!s2q7b</vt:lpstr>
      <vt:lpstr>'Section 2 - Man of Safeguarding'!s2q7c</vt:lpstr>
      <vt:lpstr>'Section 2 - Man of Safeguarding'!s2q8a</vt:lpstr>
      <vt:lpstr>'Section 2 - Man of Safeguarding'!s2q8b</vt:lpstr>
      <vt:lpstr>'Section 2 - Man of Safeguarding'!s2q8c</vt:lpstr>
      <vt:lpstr>'Section 2 - Man of Safeguarding'!s2q9a</vt:lpstr>
      <vt:lpstr>'Section 2 - Man of Safeguarding'!s2q9b</vt:lpstr>
      <vt:lpstr>'Section 2 - Man of Safeguarding'!s2q9c</vt:lpstr>
      <vt:lpstr>'Section 4 - Managing Risk'!s41a</vt:lpstr>
      <vt:lpstr>'Section 4 - Managing Risk'!s41b</vt:lpstr>
      <vt:lpstr>'Section 4 - Managing Risk'!s41c</vt:lpstr>
      <vt:lpstr>'Section 4 - Managing Risk'!s42a</vt:lpstr>
      <vt:lpstr>'Section 4 - Managing Risk'!s42b</vt:lpstr>
      <vt:lpstr>'Section 4 - Managing Risk'!s42c</vt:lpstr>
      <vt:lpstr>'Section 5 - Early Years'!s47a</vt:lpstr>
      <vt:lpstr>'Section 5 - Early Years'!s47b</vt:lpstr>
      <vt:lpstr>'Section 5 - Early Years'!s47c</vt:lpstr>
      <vt:lpstr>'Section 5 - Early Years'!s48a</vt:lpstr>
      <vt:lpstr>'Section 5 - Early Years'!s48b</vt:lpstr>
      <vt:lpstr>'Section 5 - Early Years'!s48c</vt:lpstr>
      <vt:lpstr>'Section 4 - Managing Risk'!s49a</vt:lpstr>
      <vt:lpstr>'Section 4 - Managing Risk'!s49b</vt:lpstr>
      <vt:lpstr>'Section 4 - Managing Risk'!s49c</vt:lpstr>
      <vt:lpstr>'Section 6 - Learn Beyond Class'!s51a</vt:lpstr>
      <vt:lpstr>'Section 6 - Learn Beyond Class'!s51b</vt:lpstr>
      <vt:lpstr>'Section 6 - Learn Beyond Class'!s51c</vt:lpstr>
      <vt:lpstr>'Section 6 - Learn Beyond Class'!s52a</vt:lpstr>
      <vt:lpstr>'Section 6 - Learn Beyond Class'!s52b</vt:lpstr>
      <vt:lpstr>'Section 6 - Learn Beyond Class'!s52c</vt:lpstr>
      <vt:lpstr>'Section 6 - Learn Beyond Class'!s56a</vt:lpstr>
      <vt:lpstr>'Section 7 - Premises Security'!s61a</vt:lpstr>
      <vt:lpstr>'Section 7 - Premises Security'!s61b</vt:lpstr>
      <vt:lpstr>'Section 7 - Premises Security'!s61c</vt:lpstr>
      <vt:lpstr>'Section 7 - Premises Security'!s62a</vt:lpstr>
      <vt:lpstr>'Section 7 - Premises Security'!s62b</vt:lpstr>
      <vt:lpstr>'Section 7 - Premises Security'!s62c</vt:lpstr>
      <vt:lpstr>'Section 7 - Premises Security'!s63a</vt:lpstr>
      <vt:lpstr>'Section 7 - Premises Security'!s63b</vt:lpstr>
      <vt:lpstr>'Section 7 - Premises Security'!s63c</vt:lpstr>
      <vt:lpstr>'Section 7 - Premises Security'!s64a</vt:lpstr>
      <vt:lpstr>'Section 7 - Premises Security'!s64b</vt:lpstr>
      <vt:lpstr>'Section 7 - Premises Security'!s64c</vt:lpstr>
      <vt:lpstr>'Section 7 - Premises Security'!s65a</vt:lpstr>
      <vt:lpstr>'Section 7 - Premises Security'!s65b</vt:lpstr>
      <vt:lpstr>'Section 7 - Premises Security'!s65c</vt:lpstr>
      <vt:lpstr>'Section 7 - Premises Security'!s66a</vt:lpstr>
      <vt:lpstr>'Section 7 - Premises Security'!s66b</vt:lpstr>
      <vt:lpstr>'Section 7 - Premises Security'!s66c</vt:lpstr>
      <vt:lpstr>'Section 7 - Premises Security'!s67a</vt:lpstr>
      <vt:lpstr>'Section 7 - Premises Security'!s67b</vt:lpstr>
      <vt:lpstr>'Section 7 - Premises Security'!s67c</vt:lpstr>
      <vt:lpstr>'Section 8 - Primises H&amp;S'!s71a</vt:lpstr>
      <vt:lpstr>'Section 8 - Primises H&amp;S'!s71b</vt:lpstr>
      <vt:lpstr>'Section 8 - Primises H&amp;S'!s71c</vt:lpstr>
      <vt:lpstr>'Section 8 - Primises H&amp;S'!s72a</vt:lpstr>
      <vt:lpstr>'Section 8 - Primises H&amp;S'!s72b</vt:lpstr>
      <vt:lpstr>'Section 8 - Primises H&amp;S'!s72c</vt:lpstr>
      <vt:lpstr>'Section 8 - Primises H&amp;S'!s73a</vt:lpstr>
      <vt:lpstr>'Section 8 - Primises H&amp;S'!s73b</vt:lpstr>
      <vt:lpstr>'Section 8 - Primises H&amp;S'!s73c</vt:lpstr>
      <vt:lpstr>'Section 8 - Primises H&amp;S'!s74a</vt:lpstr>
      <vt:lpstr>'Section 8 - Primises H&amp;S'!s74b</vt:lpstr>
      <vt:lpstr>'Section 8 - Primises H&amp;S'!s74c</vt:lpstr>
      <vt:lpstr>'Section 8 - Primises H&amp;S'!s75a</vt:lpstr>
      <vt:lpstr>'Section 8 - Primises H&amp;S'!s75b</vt:lpstr>
      <vt:lpstr>'Section 8 - Primises H&amp;S'!s75c</vt:lpstr>
      <vt:lpstr>'Section 8 - Primises H&amp;S'!s76a</vt:lpstr>
      <vt:lpstr>'Section 8 - Primises H&amp;S'!s76b</vt:lpstr>
      <vt:lpstr>'Section 8 - Primises H&amp;S'!s76c</vt:lpstr>
      <vt:lpstr>'Section 8 - Primises H&amp;S'!s77a</vt:lpstr>
      <vt:lpstr>'Section 8 - Primises H&amp;S'!s77b</vt:lpstr>
      <vt:lpstr>'Section 8 - Primises H&amp;S'!s77c</vt:lpstr>
      <vt:lpstr>'Section 2 - Man of Safeguarding'!s81a</vt:lpstr>
      <vt:lpstr>'Section 8 - Primises H&amp;S'!s82a</vt:lpstr>
      <vt:lpstr>'Section 8 - Primises H&amp;S'!s84a</vt:lpstr>
      <vt:lpstr>'Section 8 - Primises H&amp;S'!s85a</vt:lpstr>
      <vt:lpstr>'Section 2 - Man of Safeguarding'!s88a</vt:lpstr>
      <vt:lpstr>'Section 2 - Man of Safeguarding'!s88b</vt:lpstr>
      <vt:lpstr>'Section 2 - Man of Safeguarding'!s88c</vt:lpstr>
      <vt:lpstr>'Section 5 - Early Years'!s911a</vt:lpstr>
      <vt:lpstr>'School Information'!Schoolname</vt:lpstr>
    </vt:vector>
  </TitlesOfParts>
  <Company>NYCC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Haydn ReesJones</dc:creator>
  <cp:lastModifiedBy>Pam Acheson</cp:lastModifiedBy>
  <dcterms:created xsi:type="dcterms:W3CDTF">2020-09-22T09:44:04Z</dcterms:created>
  <dcterms:modified xsi:type="dcterms:W3CDTF">2021-03-30T13:00:22Z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0x010100D0F033F178D8BF4B865E4F77A32A742C</vt:lpwstr>
  </property>
</Properties>
</file>